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9200" windowHeight="6852" activeTab="0"/>
  </bookViews>
  <sheets>
    <sheet name="傳真訂購單" sheetId="1" r:id="rId1"/>
    <sheet name="參考統計表" sheetId="2" r:id="rId2"/>
    <sheet name="冷凍訂購單" sheetId="3" r:id="rId3"/>
  </sheets>
  <definedNames>
    <definedName name="單價">'參考統計表'!$C$2:$C$157</definedName>
  </definedNames>
  <calcPr fullCalcOnLoad="1"/>
</workbook>
</file>

<file path=xl/sharedStrings.xml><?xml version="1.0" encoding="utf-8"?>
<sst xmlns="http://schemas.openxmlformats.org/spreadsheetml/2006/main" count="975" uniqueCount="689">
  <si>
    <t>類別</t>
  </si>
  <si>
    <t>代號</t>
  </si>
  <si>
    <t>商品名稱</t>
  </si>
  <si>
    <t>重量/規格</t>
  </si>
  <si>
    <t>特價</t>
  </si>
  <si>
    <t>數量</t>
  </si>
  <si>
    <t>小計</t>
  </si>
  <si>
    <t>備註</t>
  </si>
  <si>
    <t>S</t>
  </si>
  <si>
    <t>36g/包</t>
  </si>
  <si>
    <t>VD</t>
  </si>
  <si>
    <t>120g/包</t>
  </si>
  <si>
    <t>SS</t>
  </si>
  <si>
    <t>300g/包</t>
  </si>
  <si>
    <t>WS</t>
  </si>
  <si>
    <t>33.6g/包</t>
  </si>
  <si>
    <t>PS</t>
  </si>
  <si>
    <t>100g/包</t>
  </si>
  <si>
    <t>W</t>
  </si>
  <si>
    <t>39g/包</t>
  </si>
  <si>
    <t>P</t>
  </si>
  <si>
    <t>PL</t>
  </si>
  <si>
    <t>200g/包</t>
  </si>
  <si>
    <t>K</t>
  </si>
  <si>
    <t>40g/包</t>
  </si>
  <si>
    <t>FC</t>
  </si>
  <si>
    <t>KS</t>
  </si>
  <si>
    <t>FB</t>
  </si>
  <si>
    <t>Z</t>
  </si>
  <si>
    <t>70g/包</t>
  </si>
  <si>
    <t>FK</t>
  </si>
  <si>
    <t>DIY</t>
  </si>
  <si>
    <t>15枚/包</t>
  </si>
  <si>
    <t>SF</t>
  </si>
  <si>
    <t>170g/罐</t>
  </si>
  <si>
    <t>三角飯糰製作器</t>
  </si>
  <si>
    <t>個</t>
  </si>
  <si>
    <t>E</t>
  </si>
  <si>
    <t>爆薏仁(竹鹽風味)</t>
  </si>
  <si>
    <t>150g/包</t>
  </si>
  <si>
    <t>手搖壽司製作器</t>
  </si>
  <si>
    <t>EH</t>
  </si>
  <si>
    <t>爆薏仁(黑糖風味)</t>
  </si>
  <si>
    <t>SC</t>
  </si>
  <si>
    <t>美味素食</t>
  </si>
  <si>
    <t>M</t>
  </si>
  <si>
    <t>160g/包</t>
  </si>
  <si>
    <t>SH</t>
  </si>
  <si>
    <t>WM</t>
  </si>
  <si>
    <t>400g/包</t>
  </si>
  <si>
    <t>SWH</t>
  </si>
  <si>
    <t>60g/包</t>
  </si>
  <si>
    <t>G</t>
  </si>
  <si>
    <t>TS</t>
  </si>
  <si>
    <t>10入/包</t>
  </si>
  <si>
    <t>GM</t>
  </si>
  <si>
    <t>TSS</t>
  </si>
  <si>
    <t>B8</t>
  </si>
  <si>
    <t>250g/包</t>
  </si>
  <si>
    <t>TO</t>
  </si>
  <si>
    <t>8入</t>
  </si>
  <si>
    <t>B6</t>
  </si>
  <si>
    <t>TOS</t>
  </si>
  <si>
    <t>B5</t>
  </si>
  <si>
    <t>堅果豆豆系列</t>
  </si>
  <si>
    <t>D</t>
  </si>
  <si>
    <t>L</t>
  </si>
  <si>
    <t>90g/包</t>
  </si>
  <si>
    <t>DQ</t>
  </si>
  <si>
    <t>N</t>
  </si>
  <si>
    <t>DW</t>
  </si>
  <si>
    <t>NT</t>
  </si>
  <si>
    <t>F</t>
  </si>
  <si>
    <t>6入／包</t>
  </si>
  <si>
    <t>NTS</t>
  </si>
  <si>
    <t>DYY</t>
  </si>
  <si>
    <t>B01</t>
  </si>
  <si>
    <t>D1</t>
  </si>
  <si>
    <t>B03</t>
  </si>
  <si>
    <t>YJ</t>
  </si>
  <si>
    <t>B06</t>
  </si>
  <si>
    <t>YF</t>
  </si>
  <si>
    <t>泰國超人氣</t>
  </si>
  <si>
    <t>I</t>
  </si>
  <si>
    <t>27g/包</t>
  </si>
  <si>
    <t>YK</t>
  </si>
  <si>
    <t>180g/包</t>
  </si>
  <si>
    <t>IS</t>
  </si>
  <si>
    <t>YM</t>
  </si>
  <si>
    <t>I1</t>
  </si>
  <si>
    <t>27g*6包</t>
  </si>
  <si>
    <t>WYJ</t>
  </si>
  <si>
    <t>IS1</t>
  </si>
  <si>
    <t>IB</t>
  </si>
  <si>
    <t>25g/盒</t>
  </si>
  <si>
    <t>IC</t>
  </si>
  <si>
    <t>47g/盒</t>
  </si>
  <si>
    <t>5盒(含)以上
每盒29</t>
  </si>
  <si>
    <t>YS</t>
  </si>
  <si>
    <t>IO</t>
  </si>
  <si>
    <t>44g/盒</t>
  </si>
  <si>
    <t>5盒(含)以上
每盒35</t>
  </si>
  <si>
    <t>RM</t>
  </si>
  <si>
    <t>370g/罐</t>
  </si>
  <si>
    <t>2罐附
1提袋</t>
  </si>
  <si>
    <t>RS</t>
  </si>
  <si>
    <t>RC</t>
  </si>
  <si>
    <t>OO</t>
  </si>
  <si>
    <t>288g/盒</t>
  </si>
  <si>
    <t>OP</t>
  </si>
  <si>
    <t>240g/盒</t>
  </si>
  <si>
    <t>日本館</t>
  </si>
  <si>
    <t>CH</t>
  </si>
  <si>
    <t>170g/包</t>
  </si>
  <si>
    <t>IM</t>
  </si>
  <si>
    <t>藜麥千層棒 -原味 (奶素)</t>
  </si>
  <si>
    <t>JO</t>
  </si>
  <si>
    <t>IG</t>
  </si>
  <si>
    <t>JI</t>
  </si>
  <si>
    <t>87g/包</t>
  </si>
  <si>
    <t>MC</t>
  </si>
  <si>
    <t>360g/罐</t>
  </si>
  <si>
    <t>80g/包</t>
  </si>
  <si>
    <t>WC</t>
  </si>
  <si>
    <t>JAS</t>
  </si>
  <si>
    <t>JC</t>
  </si>
  <si>
    <t>180g/盒</t>
  </si>
  <si>
    <t>鱈魚風味系列</t>
  </si>
  <si>
    <t>U</t>
  </si>
  <si>
    <t>JAO</t>
  </si>
  <si>
    <t>UL</t>
  </si>
  <si>
    <t>US</t>
  </si>
  <si>
    <t>UT</t>
  </si>
  <si>
    <t>JB</t>
  </si>
  <si>
    <t>UH</t>
  </si>
  <si>
    <t>JAF</t>
  </si>
  <si>
    <t>UC</t>
  </si>
  <si>
    <t>UM</t>
  </si>
  <si>
    <t>UP</t>
  </si>
  <si>
    <t>UR</t>
  </si>
  <si>
    <t>澎湖特產</t>
  </si>
  <si>
    <t>XF</t>
  </si>
  <si>
    <t>450g/罐</t>
  </si>
  <si>
    <t>2罐1組450</t>
  </si>
  <si>
    <t>XO</t>
  </si>
  <si>
    <t>110g/包</t>
  </si>
  <si>
    <t>CK</t>
  </si>
  <si>
    <t>CP</t>
  </si>
  <si>
    <t>CPS</t>
  </si>
  <si>
    <t>CF</t>
  </si>
  <si>
    <t>UG</t>
  </si>
  <si>
    <t>CS</t>
  </si>
  <si>
    <t>V</t>
  </si>
  <si>
    <t>VE</t>
  </si>
  <si>
    <t>VP</t>
  </si>
  <si>
    <t>DT</t>
  </si>
  <si>
    <t>DTS</t>
  </si>
  <si>
    <t>盒</t>
  </si>
  <si>
    <t>DC</t>
  </si>
  <si>
    <t>380g/包</t>
  </si>
  <si>
    <t>DS</t>
  </si>
  <si>
    <t>DDS</t>
  </si>
  <si>
    <t>DL1</t>
  </si>
  <si>
    <t>DD</t>
  </si>
  <si>
    <t>DO1</t>
  </si>
  <si>
    <t>OS</t>
  </si>
  <si>
    <t>200g/袋</t>
  </si>
  <si>
    <t>DLB1</t>
  </si>
  <si>
    <t>OH</t>
  </si>
  <si>
    <t>220g/袋</t>
  </si>
  <si>
    <t>OM</t>
  </si>
  <si>
    <t>袋</t>
  </si>
  <si>
    <t>OC</t>
  </si>
  <si>
    <t>到貨日</t>
  </si>
  <si>
    <t>一 片 珍 情 海 苔　</t>
  </si>
  <si>
    <t>Name</t>
  </si>
  <si>
    <t>數量小計</t>
  </si>
  <si>
    <t>金額統計</t>
  </si>
  <si>
    <t>FD2</t>
  </si>
  <si>
    <t>FD3</t>
  </si>
  <si>
    <t>FD4</t>
  </si>
  <si>
    <t>FD5</t>
  </si>
  <si>
    <t>FD6</t>
  </si>
  <si>
    <t>FD7</t>
  </si>
  <si>
    <t>FD8</t>
  </si>
  <si>
    <t>類別</t>
  </si>
  <si>
    <t>代號</t>
  </si>
  <si>
    <t>商品名稱</t>
  </si>
  <si>
    <t>重量/規格</t>
  </si>
  <si>
    <t>團購價</t>
  </si>
  <si>
    <t>數量</t>
  </si>
  <si>
    <t>FD1</t>
  </si>
  <si>
    <t>無骨煙燻鳳爪</t>
  </si>
  <si>
    <t>200g/包</t>
  </si>
  <si>
    <t>無骨川味鳳爪</t>
  </si>
  <si>
    <t>麻油粉肝</t>
  </si>
  <si>
    <t>300g/包</t>
  </si>
  <si>
    <t>涼拌川耳</t>
  </si>
  <si>
    <t>大薄片</t>
  </si>
  <si>
    <t>椒鹽油雞</t>
  </si>
  <si>
    <t>紹興醉雞</t>
  </si>
  <si>
    <t>500g/包</t>
  </si>
  <si>
    <t>A05</t>
  </si>
  <si>
    <t>110g/包</t>
  </si>
  <si>
    <t>C</t>
  </si>
  <si>
    <t>CC</t>
  </si>
  <si>
    <t>DY</t>
  </si>
  <si>
    <t>藜麥千層棒 -鹹蛋黃 (蛋素)</t>
  </si>
  <si>
    <t>PP</t>
  </si>
  <si>
    <t>PP</t>
  </si>
  <si>
    <t>PPC</t>
  </si>
  <si>
    <t>PPC</t>
  </si>
  <si>
    <t>牛肉乾</t>
  </si>
  <si>
    <t>牛肉乾</t>
  </si>
  <si>
    <t>牛腱絲</t>
  </si>
  <si>
    <t>牛腱絲</t>
  </si>
  <si>
    <t>190g/包</t>
  </si>
  <si>
    <t>180g/包</t>
  </si>
  <si>
    <t>J6</t>
  </si>
  <si>
    <t>龜田10種米果</t>
  </si>
  <si>
    <t>130g/包</t>
  </si>
  <si>
    <t>FD9</t>
  </si>
  <si>
    <t>黑胡椒蒜香毛豆</t>
  </si>
  <si>
    <t>600g/包</t>
  </si>
  <si>
    <t>FM1</t>
  </si>
  <si>
    <t>FM2</t>
  </si>
  <si>
    <t>FM3</t>
  </si>
  <si>
    <t>FA1</t>
  </si>
  <si>
    <t>FA2</t>
  </si>
  <si>
    <t>塔香三杯雞</t>
  </si>
  <si>
    <t>FA3</t>
  </si>
  <si>
    <t>總金額</t>
  </si>
  <si>
    <t>金額總計</t>
  </si>
  <si>
    <t>泡菜燒海苔(日式)</t>
  </si>
  <si>
    <t>海苔脆片</t>
  </si>
  <si>
    <t>好ONE豆(BBQ)</t>
  </si>
  <si>
    <t>好ONE豆(微辣)</t>
  </si>
  <si>
    <t>好ONE豆(鹹蛋蟹黃)</t>
  </si>
  <si>
    <t>好ONE豆綜合包</t>
  </si>
  <si>
    <t>杏仁小魚</t>
  </si>
  <si>
    <t>腰果(鹽酥)</t>
  </si>
  <si>
    <t>蟹黃味瓜子仁</t>
  </si>
  <si>
    <t>哈皮卷心酥(牛奶) (奶素)</t>
  </si>
  <si>
    <t>哈皮卷心酥(草莓) (奶素)</t>
  </si>
  <si>
    <t>哈皮卷心酥(巧克力) (奶素)</t>
  </si>
  <si>
    <t>甜甜圈巧克力脆片 (奶素)</t>
  </si>
  <si>
    <t>藜麥千層棒 -原味 (奶素)</t>
  </si>
  <si>
    <t>金牌牛奶風味餅 (奶素)</t>
  </si>
  <si>
    <t>烏龜玉米脆餅-玉米濃湯味</t>
  </si>
  <si>
    <t>鱈魚風味-原味條</t>
  </si>
  <si>
    <t>鱈魚風味-滷味片</t>
  </si>
  <si>
    <t>鱈魚風味-麻辣片</t>
  </si>
  <si>
    <t>鱈魚風味-沙茶片</t>
  </si>
  <si>
    <t>鱈魚風味-黑芝麻夾心</t>
  </si>
  <si>
    <t>鱈魚風味香絲</t>
  </si>
  <si>
    <t>古早味蜜沙茶</t>
  </si>
  <si>
    <t>古早味大紅片</t>
  </si>
  <si>
    <t>古早味紅燒片</t>
  </si>
  <si>
    <t xml:space="preserve">澎湖海鮮干貝醬 </t>
  </si>
  <si>
    <t>澎湖小管醬</t>
  </si>
  <si>
    <t>原味魷魚絲</t>
  </si>
  <si>
    <t>碳烤魷魚絲</t>
  </si>
  <si>
    <t>碳烤魷魚片</t>
  </si>
  <si>
    <t>麻辣魷魚片</t>
  </si>
  <si>
    <t>飛卷片</t>
  </si>
  <si>
    <t>小卷燒</t>
  </si>
  <si>
    <t>鹹蛋肉鬆丁角</t>
  </si>
  <si>
    <t>鮪魚糖</t>
  </si>
  <si>
    <t>沙茶豆干</t>
  </si>
  <si>
    <t>蒜片豆干</t>
  </si>
  <si>
    <t>繽紛禮盒</t>
  </si>
  <si>
    <t>珍情禮盒</t>
  </si>
  <si>
    <t>經典禮盒</t>
  </si>
  <si>
    <t>魚型餅乾</t>
  </si>
  <si>
    <t>北海道玉米濃湯餅</t>
  </si>
  <si>
    <t>海老之華米果</t>
  </si>
  <si>
    <t>麵包超人綜合仙貝</t>
  </si>
  <si>
    <t>手指圈圈餅</t>
  </si>
  <si>
    <t>甜筒餅乾</t>
  </si>
  <si>
    <t>高鈣乳酪鮮絲 (奶素)</t>
  </si>
  <si>
    <t xml:space="preserve">法式吐司(椒鹽) (蛋奶素) </t>
  </si>
  <si>
    <t>水果風味軟糖</t>
  </si>
  <si>
    <t>法式吐司(香蒜)</t>
  </si>
  <si>
    <t>起司厚片豬肉乾</t>
  </si>
  <si>
    <t>海苔豬肉捲</t>
  </si>
  <si>
    <t>黑胡椒鬆餅</t>
  </si>
  <si>
    <t>海苔鬆餅</t>
  </si>
  <si>
    <t>牛軋餅</t>
  </si>
  <si>
    <t>法式吐司(奶油) (蛋奶素)</t>
  </si>
  <si>
    <t>原味燒海苔(日式)*</t>
  </si>
  <si>
    <t>辣味燒海苔(日式)*</t>
  </si>
  <si>
    <t>極上無調味海苔*</t>
  </si>
  <si>
    <t>芥末燒海苔(日式)*</t>
  </si>
  <si>
    <t>原味岩海苔(韓式)*</t>
  </si>
  <si>
    <t>辣味岩海苔(韓式)*</t>
  </si>
  <si>
    <t>芝麻海苔酥*</t>
  </si>
  <si>
    <t>親子D.I.Y.海苔*</t>
  </si>
  <si>
    <t>海苔杏仁夾心*</t>
  </si>
  <si>
    <t>海苔五穀堅果夾心*</t>
  </si>
  <si>
    <t>泰式烤海苔(原味)*</t>
  </si>
  <si>
    <t>泰式烤海苔(辣味)*</t>
  </si>
  <si>
    <t>泰式海苔捲(原味)*</t>
  </si>
  <si>
    <t>泰式海苔捲(辣味)*</t>
  </si>
  <si>
    <t>好ONE豆(芥末)*</t>
  </si>
  <si>
    <t>好土豆(椒麻花生)*</t>
  </si>
  <si>
    <t>綜合堅果*</t>
  </si>
  <si>
    <t>腰果(蜜汁)*</t>
  </si>
  <si>
    <t>綜合蔬果脆片*</t>
  </si>
  <si>
    <t>芋頭條*</t>
  </si>
  <si>
    <t>菠蘿蜜*</t>
  </si>
  <si>
    <t>沙茶辣豆干*</t>
  </si>
  <si>
    <t>辣味豆干條*</t>
  </si>
  <si>
    <t>千層辣味豆干*</t>
  </si>
  <si>
    <t>千層原味豆干 *</t>
  </si>
  <si>
    <t>牛奶玉米圈 (奶素)</t>
  </si>
  <si>
    <t>巧克力玉米圈 (奶素)</t>
  </si>
  <si>
    <t>小農地瓜片*</t>
  </si>
  <si>
    <t>無籽蜜棗*</t>
  </si>
  <si>
    <t>特大無籽葡萄乾 *</t>
  </si>
  <si>
    <t>超大梅子葡萄乾*</t>
  </si>
  <si>
    <t>芭樂乾*</t>
  </si>
  <si>
    <t>甘甜梅 *</t>
  </si>
  <si>
    <t>蔓越莓乾*</t>
  </si>
  <si>
    <t>南瓜素香鬆*</t>
  </si>
  <si>
    <t>原味素蹄筋*</t>
  </si>
  <si>
    <t>辣味素蹄筋*</t>
  </si>
  <si>
    <t>五香蒟蒻干(薄片)*</t>
  </si>
  <si>
    <t>五香蒟蒻干(條狀)*</t>
  </si>
  <si>
    <t>辣味蒟蒻干(條狀)*</t>
  </si>
  <si>
    <t>Makado薯條(鹽味)*</t>
  </si>
  <si>
    <t>Makado薯條(海苔)*</t>
  </si>
  <si>
    <t>Makado薯條(鹽味)6包入*</t>
  </si>
  <si>
    <t>Makado薯條(海苔)6包入*</t>
  </si>
  <si>
    <t>冰烤夯薯*</t>
  </si>
  <si>
    <t>紅燒牛腩</t>
  </si>
  <si>
    <t>600g/包(固形物400g)</t>
  </si>
  <si>
    <t>250g/包(固形物170g)</t>
  </si>
  <si>
    <t>300g/包(固形物130g)</t>
  </si>
  <si>
    <t>450g/包(固形物70g)</t>
  </si>
  <si>
    <t>訂購人</t>
  </si>
  <si>
    <t>★傳真專線：(02)2298-1089
                       (02)2298-1085</t>
  </si>
  <si>
    <t xml:space="preserve">□貨到付款       □ATM轉帳    </t>
  </si>
  <si>
    <t>爆漿香草黑餅乾棒(奶素)</t>
  </si>
  <si>
    <t>Pocky巧克力棒(奶素)</t>
  </si>
  <si>
    <t>Pocky巧克力香蕉棒(奶素)</t>
  </si>
  <si>
    <t>逗豆干</t>
  </si>
  <si>
    <t>餅乾小品</t>
  </si>
  <si>
    <t>OF</t>
  </si>
  <si>
    <t>OF</t>
  </si>
  <si>
    <t>法式夾心餅(草莓‧香草)</t>
  </si>
  <si>
    <t>220g/盒</t>
  </si>
  <si>
    <t>CHP</t>
  </si>
  <si>
    <t>CHP</t>
  </si>
  <si>
    <t>雪花餅(鳳梨)</t>
  </si>
  <si>
    <t>雪花餅(蔓越莓)</t>
  </si>
  <si>
    <t>雪花餅(蔓越莓)</t>
  </si>
  <si>
    <t>MY</t>
  </si>
  <si>
    <t>MY</t>
  </si>
  <si>
    <t>460g/包</t>
  </si>
  <si>
    <t>IJ</t>
  </si>
  <si>
    <t>IJ</t>
  </si>
  <si>
    <t>爆漿瑪奇朵餅乾棒(奶素)</t>
  </si>
  <si>
    <t>爆漿瑪奇朵餅乾棒(奶素)</t>
  </si>
  <si>
    <t>54g/盒</t>
  </si>
  <si>
    <t>JH</t>
  </si>
  <si>
    <t>JH</t>
  </si>
  <si>
    <t>美樂圓餅</t>
  </si>
  <si>
    <t>原味燒海苔(日式)*</t>
  </si>
  <si>
    <t>辣味燒海苔(日式)*</t>
  </si>
  <si>
    <t>極上無調味海苔*</t>
  </si>
  <si>
    <t>芥末燒海苔(日式)*</t>
  </si>
  <si>
    <t>泡菜燒海苔(日式)</t>
  </si>
  <si>
    <t>原味岩海苔(韓式)*</t>
  </si>
  <si>
    <t>辣味岩海苔(韓式)*</t>
  </si>
  <si>
    <t>芝麻海苔酥*</t>
  </si>
  <si>
    <t>親子D.I.Y.海苔*</t>
  </si>
  <si>
    <t>海苔脆片</t>
  </si>
  <si>
    <t>海苔杏仁夾心*</t>
  </si>
  <si>
    <t>海苔五穀堅果夾心*</t>
  </si>
  <si>
    <t>泰式烤海苔(原味)*</t>
  </si>
  <si>
    <t>泰式烤海苔(辣味)*</t>
  </si>
  <si>
    <t>泰式海苔捲(原味)*</t>
  </si>
  <si>
    <t>泰式海苔捲(辣味)*</t>
  </si>
  <si>
    <t>好ONE豆(微辣)</t>
  </si>
  <si>
    <t>好ONE豆(BBQ)</t>
  </si>
  <si>
    <t>DY</t>
  </si>
  <si>
    <t>好ONE豆(鹹蛋蟹黃)</t>
  </si>
  <si>
    <t>好土豆(椒麻花生)*</t>
  </si>
  <si>
    <t>蟹黃味瓜子仁</t>
  </si>
  <si>
    <t>好ONE豆綜合包</t>
  </si>
  <si>
    <t>綜合堅果*</t>
  </si>
  <si>
    <t>杏仁小魚</t>
  </si>
  <si>
    <t>腰果(鹽酥)</t>
  </si>
  <si>
    <t>腰果(蜜汁)*</t>
  </si>
  <si>
    <t>無調味綜合堅果*</t>
  </si>
  <si>
    <t>哈皮卷心酥(牛奶) (奶素)</t>
  </si>
  <si>
    <t>哈皮卷心酥(草莓) (奶素)</t>
  </si>
  <si>
    <t>哈皮卷心酥(巧克力) (奶素)</t>
  </si>
  <si>
    <t>甜甜圈巧克力脆片 (奶素)</t>
  </si>
  <si>
    <t>香橙瓦片煎餅 (奶蛋素)</t>
  </si>
  <si>
    <t>金牌牛奶風味餅 (奶素)</t>
  </si>
  <si>
    <t>烏龜玉米脆餅-玉米濃湯味</t>
  </si>
  <si>
    <t>牛軋餅</t>
  </si>
  <si>
    <t>海苔鬆餅</t>
  </si>
  <si>
    <t>黑胡椒鬆餅</t>
  </si>
  <si>
    <t>牛奶玉米圈 (奶素)</t>
  </si>
  <si>
    <t>巧克力玉米圈 (奶素)</t>
  </si>
  <si>
    <t>小農地瓜片*</t>
  </si>
  <si>
    <t>水果風味軟糖</t>
  </si>
  <si>
    <t>鱈魚風味-原味條</t>
  </si>
  <si>
    <t>鱈魚風味-滷味片</t>
  </si>
  <si>
    <t>鱈魚風味-麻辣片</t>
  </si>
  <si>
    <t>鱈魚風味-沙茶片</t>
  </si>
  <si>
    <t>鱈魚風味-黑芝麻夾心</t>
  </si>
  <si>
    <t>鱈魚風味香絲</t>
  </si>
  <si>
    <t>古早味蜜沙茶</t>
  </si>
  <si>
    <t>古早味大紅片</t>
  </si>
  <si>
    <t>古早味紅燒片</t>
  </si>
  <si>
    <t xml:space="preserve">澎湖海鮮干貝醬 </t>
  </si>
  <si>
    <t>澎湖小管醬</t>
  </si>
  <si>
    <t>C</t>
  </si>
  <si>
    <t>原味魷魚絲</t>
  </si>
  <si>
    <t>碳烤魷魚絲</t>
  </si>
  <si>
    <t>碳烤魷魚片</t>
  </si>
  <si>
    <t>麻辣魷魚片</t>
  </si>
  <si>
    <t>飛卷片</t>
  </si>
  <si>
    <t>CC</t>
  </si>
  <si>
    <t>小卷燒</t>
  </si>
  <si>
    <t>鹹蛋肉鬆丁角</t>
  </si>
  <si>
    <t>鮪魚糖</t>
  </si>
  <si>
    <t>沙茶豆干</t>
  </si>
  <si>
    <t>沙茶辣豆干*</t>
  </si>
  <si>
    <t>蒜片豆干</t>
  </si>
  <si>
    <t>辣味豆干條*</t>
  </si>
  <si>
    <t>千層辣味豆干*</t>
  </si>
  <si>
    <t>千層原味豆干 *</t>
  </si>
  <si>
    <t>海苔豬肉捲</t>
  </si>
  <si>
    <t>起司厚片豬肉乾</t>
  </si>
  <si>
    <t>無籽蜜棗*</t>
  </si>
  <si>
    <t>特大無籽葡萄乾 *</t>
  </si>
  <si>
    <t>超大梅子葡萄乾*</t>
  </si>
  <si>
    <t>芭樂乾*</t>
  </si>
  <si>
    <t>甘甜梅 *</t>
  </si>
  <si>
    <t>蔓越莓乾*</t>
  </si>
  <si>
    <t>高鈣乳酪鮮絲 (奶素)</t>
  </si>
  <si>
    <t>南瓜素香鬆*</t>
  </si>
  <si>
    <t>原味素蹄筋*</t>
  </si>
  <si>
    <t>辣味素蹄筋*</t>
  </si>
  <si>
    <t>五香蒟蒻干(薄片)*</t>
  </si>
  <si>
    <t>五香蒟蒻干(條狀)*</t>
  </si>
  <si>
    <t>辣味蒟蒻干(條狀)*</t>
  </si>
  <si>
    <t>藜麥千層棒 -鹹蛋黃 (蛋素)</t>
  </si>
  <si>
    <t>綜合蔬果脆片*</t>
  </si>
  <si>
    <t>芋頭條*</t>
  </si>
  <si>
    <t>菠蘿蜜*</t>
  </si>
  <si>
    <t>Makado薯條(鹽味)*</t>
  </si>
  <si>
    <t>Makado薯條(海苔)*</t>
  </si>
  <si>
    <t>Makado薯條(鹽味)6包入*</t>
  </si>
  <si>
    <t>Makado薯條(海苔)6包入*</t>
  </si>
  <si>
    <t>Pocky巧克力香蕉棒(奶素)</t>
  </si>
  <si>
    <t>Pocky巧克力棒(奶素)</t>
  </si>
  <si>
    <t>爆漿香草黑餅乾棒(奶素)</t>
  </si>
  <si>
    <t>法式吐司(香蒜)</t>
  </si>
  <si>
    <t>法式吐司(奶油) (蛋奶素)</t>
  </si>
  <si>
    <t xml:space="preserve">法式吐司(椒鹽) (蛋奶素) </t>
  </si>
  <si>
    <t>手指圈圈餅</t>
  </si>
  <si>
    <t>甜筒餅乾</t>
  </si>
  <si>
    <t>麵包超人綜合仙貝</t>
  </si>
  <si>
    <t>海老之華米果</t>
  </si>
  <si>
    <t>J6</t>
  </si>
  <si>
    <t>龜田10種米果</t>
  </si>
  <si>
    <t>北海道玉米濃湯餅</t>
  </si>
  <si>
    <t>魚型餅乾</t>
  </si>
  <si>
    <t>甜蜜伴手禮</t>
  </si>
  <si>
    <t>經典禮盒</t>
  </si>
  <si>
    <t>珍情禮盒</t>
  </si>
  <si>
    <t>繽紛禮盒</t>
  </si>
  <si>
    <t>1000g/包</t>
  </si>
  <si>
    <t>FD10</t>
  </si>
  <si>
    <t>香橙瓦片煎餅 (奶蛋素)</t>
  </si>
  <si>
    <t>堅果沙琪瑪(奶蛋素)</t>
  </si>
  <si>
    <t>月      日</t>
  </si>
  <si>
    <t>FD11</t>
  </si>
  <si>
    <t>B1</t>
  </si>
  <si>
    <t>甜蜜紙袋(粉)</t>
  </si>
  <si>
    <t>甜蜜紙袋(粉)</t>
  </si>
  <si>
    <t>D7</t>
  </si>
  <si>
    <t>甜蜜伴手禮</t>
  </si>
  <si>
    <t>10送1</t>
  </si>
  <si>
    <t>袋</t>
  </si>
  <si>
    <t>本公司保留更換贈品與活動內容之權利，以實際收到之贈品為主。</t>
  </si>
  <si>
    <t>FA4</t>
  </si>
  <si>
    <t>FA5</t>
  </si>
  <si>
    <t>FA6</t>
  </si>
  <si>
    <t>FA7</t>
  </si>
  <si>
    <t>燒烤檸檬翅小腿</t>
  </si>
  <si>
    <t>燒烤檸檬二節翅</t>
  </si>
  <si>
    <t>鮮雞塊</t>
  </si>
  <si>
    <t>*全素</t>
  </si>
  <si>
    <t>薄鹽毛豆*</t>
  </si>
  <si>
    <t xml:space="preserve">270公克± 10% </t>
  </si>
  <si>
    <t>380g/盒</t>
  </si>
  <si>
    <t>480g/包</t>
  </si>
  <si>
    <t>550g/包</t>
  </si>
  <si>
    <t>10送1</t>
  </si>
  <si>
    <t>5送1</t>
  </si>
  <si>
    <t>6送1</t>
  </si>
  <si>
    <t>10盒(含)以上
每盒19</t>
  </si>
  <si>
    <t>5盒(含)以上
每盒35</t>
  </si>
  <si>
    <t>滷味小菜</t>
  </si>
  <si>
    <t>麵食小吃</t>
  </si>
  <si>
    <t>食在享受</t>
  </si>
  <si>
    <t>※購滿3000元以上送【好ONE豆(微辣)】1包</t>
  </si>
  <si>
    <t>YR</t>
  </si>
  <si>
    <t>水煮瓜子-日月潭紅茶*</t>
  </si>
  <si>
    <t>水煮瓜子-焦糖*</t>
  </si>
  <si>
    <t>YT</t>
  </si>
  <si>
    <t>YS</t>
  </si>
  <si>
    <t>水煮瓜子-紅棗桂圓*</t>
  </si>
  <si>
    <t>CHO</t>
  </si>
  <si>
    <t>雪花餅(珍珠奶茶)</t>
  </si>
  <si>
    <t>伴
手
禮</t>
  </si>
  <si>
    <t>BO</t>
  </si>
  <si>
    <t>BM</t>
  </si>
  <si>
    <t>BL</t>
  </si>
  <si>
    <t>香橙片*</t>
  </si>
  <si>
    <t>情人果乾*</t>
  </si>
  <si>
    <t>120g/包</t>
  </si>
  <si>
    <t>150g/包</t>
  </si>
  <si>
    <t>200g/包</t>
  </si>
  <si>
    <t>蜜汁豬肉條</t>
  </si>
  <si>
    <t>PB</t>
  </si>
  <si>
    <t>80g/包</t>
  </si>
  <si>
    <t xml:space="preserve">美樂圓餅 </t>
  </si>
  <si>
    <t xml:space="preserve">無調味綜合堅果* </t>
  </si>
  <si>
    <t xml:space="preserve">雪花餅(鳳梨) </t>
  </si>
  <si>
    <t>大
量
訂
購
請
電
洽</t>
  </si>
  <si>
    <t>好ONE豆(芥末)*</t>
  </si>
  <si>
    <t>堅果沙琪瑪 (蛋奶素)</t>
  </si>
  <si>
    <t>甘草梅李 *</t>
  </si>
  <si>
    <t>爆薏仁(竹鹽風味) *</t>
  </si>
  <si>
    <t>爆薏仁(黑糖風味) *</t>
  </si>
  <si>
    <t>JAP</t>
  </si>
  <si>
    <t>婆婆燒米果</t>
  </si>
  <si>
    <t>年節商品</t>
  </si>
  <si>
    <t>J</t>
  </si>
  <si>
    <t>JR</t>
  </si>
  <si>
    <t>JN</t>
  </si>
  <si>
    <t>杏仁牛軋糖(奶蛋素)</t>
  </si>
  <si>
    <t>蔓越莓牛軋糖(奶蛋素)</t>
  </si>
  <si>
    <t>南棗核桃糕*</t>
  </si>
  <si>
    <t>180公克</t>
  </si>
  <si>
    <t>250公克</t>
  </si>
  <si>
    <t>DLS</t>
  </si>
  <si>
    <t>海苔禮盒 早鳥價</t>
  </si>
  <si>
    <t>ST</t>
  </si>
  <si>
    <t>SG</t>
  </si>
  <si>
    <t>魚脆-塔香</t>
  </si>
  <si>
    <t>魚脆-金沙</t>
  </si>
  <si>
    <t>美
味
肉
乾</t>
  </si>
  <si>
    <t>果
乾
蜜
餞</t>
  </si>
  <si>
    <t>法式夾心餅(綜合)(奶蛋素)</t>
  </si>
  <si>
    <t>注意
事項</t>
  </si>
  <si>
    <t>得倫食品‧一片珍情海苔(訂購單)</t>
  </si>
  <si>
    <t>JA3</t>
  </si>
  <si>
    <t>三味米果</t>
  </si>
  <si>
    <t>WCS</t>
  </si>
  <si>
    <t>烏龜玉米脆餅-辣味</t>
  </si>
  <si>
    <t>CH1</t>
  </si>
  <si>
    <t>雪花餅禮盒 -早鳥價</t>
  </si>
  <si>
    <t>HO</t>
  </si>
  <si>
    <t>開心果</t>
  </si>
  <si>
    <t>300公克</t>
  </si>
  <si>
    <t>10送1</t>
  </si>
  <si>
    <t>買5送1</t>
  </si>
  <si>
    <r>
      <t xml:space="preserve">蜜汁豬肉條 </t>
    </r>
    <r>
      <rPr>
        <b/>
        <sz val="16"/>
        <color indexed="10"/>
        <rFont val="微軟正黑體"/>
        <family val="2"/>
      </rPr>
      <t>NEW!</t>
    </r>
  </si>
  <si>
    <r>
      <t xml:space="preserve">香橙片*  </t>
    </r>
    <r>
      <rPr>
        <b/>
        <sz val="16"/>
        <color indexed="10"/>
        <rFont val="微軟正黑體"/>
        <family val="2"/>
      </rPr>
      <t>NEW!</t>
    </r>
  </si>
  <si>
    <r>
      <t xml:space="preserve">情人果乾*  </t>
    </r>
    <r>
      <rPr>
        <b/>
        <sz val="16"/>
        <color indexed="10"/>
        <rFont val="微軟正黑體"/>
        <family val="2"/>
      </rPr>
      <t>NEW!</t>
    </r>
  </si>
  <si>
    <r>
      <t xml:space="preserve">甘草梅李*  </t>
    </r>
    <r>
      <rPr>
        <b/>
        <sz val="16"/>
        <color indexed="10"/>
        <rFont val="微軟正黑體"/>
        <family val="2"/>
      </rPr>
      <t>NEW!</t>
    </r>
  </si>
  <si>
    <r>
      <t xml:space="preserve">雪花餅(珍珠奶茶) </t>
    </r>
    <r>
      <rPr>
        <b/>
        <sz val="16"/>
        <color indexed="10"/>
        <rFont val="微軟正黑體"/>
        <family val="2"/>
      </rPr>
      <t xml:space="preserve"> NEW!</t>
    </r>
  </si>
  <si>
    <r>
      <t xml:space="preserve">杏仁牛軋糖(奶蛋素) </t>
    </r>
    <r>
      <rPr>
        <b/>
        <sz val="16"/>
        <color indexed="10"/>
        <rFont val="微軟正黑體"/>
        <family val="2"/>
      </rPr>
      <t>NEW!</t>
    </r>
  </si>
  <si>
    <r>
      <t xml:space="preserve">蔓越莓牛軋糖(奶蛋素) </t>
    </r>
    <r>
      <rPr>
        <b/>
        <sz val="16"/>
        <color indexed="10"/>
        <rFont val="微軟正黑體"/>
        <family val="2"/>
      </rPr>
      <t>NEW!</t>
    </r>
  </si>
  <si>
    <r>
      <t xml:space="preserve">魚脆-塔香 </t>
    </r>
    <r>
      <rPr>
        <b/>
        <sz val="16"/>
        <color indexed="10"/>
        <rFont val="微軟正黑體"/>
        <family val="2"/>
      </rPr>
      <t>NEW!</t>
    </r>
  </si>
  <si>
    <r>
      <t xml:space="preserve">南棗核桃糕* </t>
    </r>
    <r>
      <rPr>
        <b/>
        <sz val="16"/>
        <color indexed="10"/>
        <rFont val="微軟正黑體"/>
        <family val="2"/>
      </rPr>
      <t>NEW!</t>
    </r>
  </si>
  <si>
    <r>
      <t xml:space="preserve">魚脆-金沙 </t>
    </r>
    <r>
      <rPr>
        <b/>
        <sz val="16"/>
        <color indexed="10"/>
        <rFont val="微軟正黑體"/>
        <family val="2"/>
      </rPr>
      <t>NEW!</t>
    </r>
  </si>
  <si>
    <r>
      <t xml:space="preserve">開心果  </t>
    </r>
    <r>
      <rPr>
        <b/>
        <sz val="16"/>
        <color indexed="10"/>
        <rFont val="微軟正黑體"/>
        <family val="2"/>
      </rPr>
      <t>NEW!</t>
    </r>
  </si>
  <si>
    <r>
      <t xml:space="preserve">海苔禮盒 早鳥價 </t>
    </r>
    <r>
      <rPr>
        <b/>
        <sz val="16"/>
        <color indexed="10"/>
        <rFont val="微軟正黑體"/>
        <family val="2"/>
      </rPr>
      <t>NEW!</t>
    </r>
  </si>
  <si>
    <r>
      <t xml:space="preserve">雪花餅禮盒 早鳥價 </t>
    </r>
    <r>
      <rPr>
        <b/>
        <sz val="16"/>
        <color indexed="10"/>
        <rFont val="微軟正黑體"/>
        <family val="2"/>
      </rPr>
      <t>NEW!</t>
    </r>
  </si>
  <si>
    <t>離島商品訂購注意事項 ：
☆只能確認出貨日，無法確認到貨日  (約3-7天)☆冷凍宅配排除拆封食用或商品變質瑕疵，否則恕不退換貨☆冷凍宅配到貨時如有微退冰屬於正常現象
離島冷凍-無法宅配地區 : ① 金門北竿、太武山、烏坵  ② 澎湖白沙鄉員貝、大倉、鳥嶼、吉貝  ③ 澎湖七美、望安  ④ 澎湖馬公市虎井里、桶盤里</t>
  </si>
  <si>
    <t>FA9</t>
  </si>
  <si>
    <t>2000公克±1.5% 
固形物：800公克</t>
  </si>
  <si>
    <t xml:space="preserve">☆本訂單有效期
至109年01月31日止    </t>
  </si>
  <si>
    <t>PT</t>
  </si>
  <si>
    <r>
      <t xml:space="preserve">泰式檸檬豬肉條 </t>
    </r>
    <r>
      <rPr>
        <b/>
        <sz val="16"/>
        <color indexed="10"/>
        <rFont val="微軟正黑體"/>
        <family val="2"/>
      </rPr>
      <t>NEW!</t>
    </r>
  </si>
  <si>
    <t>泰式檸檬豬肉條</t>
  </si>
  <si>
    <t>180g/包</t>
  </si>
  <si>
    <t>400g/包</t>
  </si>
  <si>
    <t xml:space="preserve">水煮瓜子-焦糖* </t>
  </si>
  <si>
    <t xml:space="preserve">水煮瓜子-桂圓紅棗* </t>
  </si>
  <si>
    <t xml:space="preserve">水煮瓜子-日月潭紅茶* </t>
  </si>
  <si>
    <t>OK</t>
  </si>
  <si>
    <t>OG</t>
  </si>
  <si>
    <t>AS</t>
  </si>
  <si>
    <t>A</t>
  </si>
  <si>
    <t>柿種米果</t>
  </si>
  <si>
    <t>320g/包</t>
  </si>
  <si>
    <t>100g/包</t>
  </si>
  <si>
    <r>
      <t xml:space="preserve">卡哩卡哩(甜味)* </t>
    </r>
    <r>
      <rPr>
        <b/>
        <sz val="16"/>
        <color indexed="10"/>
        <rFont val="微軟正黑體"/>
        <family val="2"/>
      </rPr>
      <t>new!</t>
    </r>
  </si>
  <si>
    <r>
      <t xml:space="preserve">綜合米果(微辣) </t>
    </r>
    <r>
      <rPr>
        <b/>
        <sz val="16"/>
        <color indexed="10"/>
        <rFont val="微軟正黑體"/>
        <family val="2"/>
      </rPr>
      <t>new!</t>
    </r>
  </si>
  <si>
    <r>
      <t xml:space="preserve">澎湖菊花餅* </t>
    </r>
    <r>
      <rPr>
        <b/>
        <sz val="16"/>
        <color indexed="10"/>
        <rFont val="微軟正黑體"/>
        <family val="2"/>
      </rPr>
      <t>new!</t>
    </r>
  </si>
  <si>
    <r>
      <t xml:space="preserve">烏龜玉米脆餅-辣味 </t>
    </r>
    <r>
      <rPr>
        <b/>
        <sz val="16"/>
        <color indexed="10"/>
        <rFont val="微軟正黑體"/>
        <family val="2"/>
      </rPr>
      <t>NEW!</t>
    </r>
  </si>
  <si>
    <t xml:space="preserve"> 2包270元</t>
  </si>
  <si>
    <t>手機號碼</t>
  </si>
  <si>
    <t>JK</t>
  </si>
  <si>
    <r>
      <t xml:space="preserve">厚切年輪小蛋糕 </t>
    </r>
    <r>
      <rPr>
        <b/>
        <sz val="16"/>
        <color indexed="10"/>
        <rFont val="微軟正黑體"/>
        <family val="2"/>
      </rPr>
      <t>NEW!</t>
    </r>
  </si>
  <si>
    <t xml:space="preserve">厚切年輪小蛋糕 </t>
  </si>
  <si>
    <t>※購滿4800元以上送【海苔五穀堅果夾心+鹹蛋肉鬆丁角】各1包</t>
  </si>
  <si>
    <t>※購滿8800元以上送【甜甜圈巧克力脆片+海苔脆片+雪花餅(蔓越莓)+堅果沙琪瑪】各1包</t>
  </si>
  <si>
    <t>※購滿12000元以上送【五香蒟蒻條+牛腱絲+海苔杏仁夾心+綜合堅果】各1包</t>
  </si>
  <si>
    <t>※購滿15000元以上送【五香蒟蒻片+好ONE豆綜合包+滷味片+綜合蔬果脆片+雪花餅(珍珠奶茶)】各1包</t>
  </si>
  <si>
    <t>JT</t>
  </si>
  <si>
    <t>太妃腰果酥糖</t>
  </si>
  <si>
    <t>XF1</t>
  </si>
  <si>
    <t>XO1</t>
  </si>
  <si>
    <t>450g/罐</t>
  </si>
  <si>
    <t>260g/罐</t>
  </si>
  <si>
    <t>280g/罐</t>
  </si>
  <si>
    <r>
      <t xml:space="preserve">魚子醬 </t>
    </r>
    <r>
      <rPr>
        <b/>
        <sz val="16"/>
        <color indexed="10"/>
        <rFont val="微軟正黑體"/>
        <family val="2"/>
      </rPr>
      <t>NEW!</t>
    </r>
  </si>
  <si>
    <r>
      <t xml:space="preserve">飛魚卵XO醬 </t>
    </r>
    <r>
      <rPr>
        <b/>
        <sz val="16"/>
        <color indexed="10"/>
        <rFont val="微軟正黑體"/>
        <family val="2"/>
      </rPr>
      <t>NEW!</t>
    </r>
  </si>
  <si>
    <t xml:space="preserve">魚子醬 </t>
  </si>
  <si>
    <t xml:space="preserve">飛魚卵XO醬 </t>
  </si>
  <si>
    <r>
      <t xml:space="preserve">卡哩卡哩(甜味)* </t>
    </r>
    <r>
      <rPr>
        <sz val="12"/>
        <color indexed="10"/>
        <rFont val="新細明體"/>
        <family val="1"/>
      </rPr>
      <t>new!</t>
    </r>
  </si>
  <si>
    <r>
      <t xml:space="preserve">澎湖菊花餅* </t>
    </r>
    <r>
      <rPr>
        <sz val="12"/>
        <color indexed="10"/>
        <rFont val="新細明體"/>
        <family val="1"/>
      </rPr>
      <t>new!</t>
    </r>
  </si>
  <si>
    <r>
      <t xml:space="preserve">綜合米果(微辣) </t>
    </r>
    <r>
      <rPr>
        <sz val="12"/>
        <color indexed="10"/>
        <rFont val="新細明體"/>
        <family val="1"/>
      </rPr>
      <t>new!</t>
    </r>
  </si>
  <si>
    <t>OK</t>
  </si>
  <si>
    <t>FM4</t>
  </si>
  <si>
    <t>600g/包</t>
  </si>
  <si>
    <r>
      <t>水餃(豬肉高麗菜)</t>
    </r>
    <r>
      <rPr>
        <b/>
        <sz val="20"/>
        <color indexed="10"/>
        <rFont val="微軟正黑體"/>
        <family val="2"/>
      </rPr>
      <t xml:space="preserve"> NEW!</t>
    </r>
  </si>
  <si>
    <t>數量有限</t>
  </si>
  <si>
    <t>FA8</t>
  </si>
  <si>
    <t>佛跳牆+
紹興醉雞</t>
  </si>
  <si>
    <t xml:space="preserve">澎湖極鮮熟小管  </t>
  </si>
  <si>
    <t xml:space="preserve">紅豆煎餅* </t>
  </si>
  <si>
    <t xml:space="preserve">香酥抓餅 </t>
  </si>
  <si>
    <t xml:space="preserve">香蔥拉餅 </t>
  </si>
  <si>
    <t>極品牛肉湯</t>
  </si>
  <si>
    <t xml:space="preserve">QQ地瓜條* </t>
  </si>
  <si>
    <t>BI</t>
  </si>
  <si>
    <r>
      <t xml:space="preserve">無籽冰梅*  </t>
    </r>
    <r>
      <rPr>
        <b/>
        <sz val="16"/>
        <color indexed="10"/>
        <rFont val="微軟正黑體"/>
        <family val="2"/>
      </rPr>
      <t>NEW!</t>
    </r>
  </si>
  <si>
    <t>無籽冰梅*</t>
  </si>
  <si>
    <t>FM5</t>
  </si>
  <si>
    <r>
      <t>清蒸肉圓</t>
    </r>
    <r>
      <rPr>
        <b/>
        <sz val="20"/>
        <color indexed="10"/>
        <rFont val="微軟正黑體"/>
        <family val="2"/>
      </rPr>
      <t xml:space="preserve"> NEW!</t>
    </r>
  </si>
  <si>
    <t>450g/包</t>
  </si>
  <si>
    <t>甜點
冰品</t>
  </si>
  <si>
    <t>FA10</t>
  </si>
  <si>
    <r>
      <rPr>
        <b/>
        <sz val="20"/>
        <color indexed="8"/>
        <rFont val="微軟正黑體"/>
        <family val="2"/>
      </rPr>
      <t>佛跳牆-</t>
    </r>
    <r>
      <rPr>
        <b/>
        <sz val="20"/>
        <color indexed="10"/>
        <rFont val="微軟正黑體"/>
        <family val="2"/>
      </rPr>
      <t xml:space="preserve">
</t>
    </r>
    <r>
      <rPr>
        <b/>
        <sz val="18"/>
        <color indexed="10"/>
        <rFont val="微軟正黑體"/>
        <family val="2"/>
      </rPr>
      <t>預購商品 NEW!</t>
    </r>
  </si>
  <si>
    <r>
      <rPr>
        <b/>
        <sz val="20"/>
        <color indexed="8"/>
        <rFont val="微軟正黑體"/>
        <family val="2"/>
      </rPr>
      <t>超值年菜組</t>
    </r>
    <r>
      <rPr>
        <b/>
        <sz val="20"/>
        <color indexed="10"/>
        <rFont val="微軟正黑體"/>
        <family val="2"/>
      </rPr>
      <t xml:space="preserve">
</t>
    </r>
    <r>
      <rPr>
        <b/>
        <sz val="18"/>
        <color indexed="10"/>
        <rFont val="微軟正黑體"/>
        <family val="2"/>
      </rPr>
      <t>預購商品 NEW!</t>
    </r>
  </si>
  <si>
    <r>
      <rPr>
        <b/>
        <sz val="20"/>
        <color indexed="8"/>
        <rFont val="微軟正黑體"/>
        <family val="2"/>
      </rPr>
      <t>鹹酥雞</t>
    </r>
    <r>
      <rPr>
        <b/>
        <sz val="20"/>
        <color indexed="10"/>
        <rFont val="微軟正黑體"/>
        <family val="2"/>
      </rPr>
      <t xml:space="preserve"> NEW!</t>
    </r>
  </si>
  <si>
    <r>
      <t xml:space="preserve">香榭舒芙蕾禮盒  
</t>
    </r>
    <r>
      <rPr>
        <b/>
        <sz val="18"/>
        <color indexed="8"/>
        <rFont val="微軟正黑體"/>
        <family val="2"/>
      </rPr>
      <t xml:space="preserve"> (原味、抹茶各四入)(奶蛋素)  </t>
    </r>
  </si>
  <si>
    <r>
      <rPr>
        <b/>
        <sz val="36"/>
        <color indexed="10"/>
        <rFont val="微軟正黑體"/>
        <family val="2"/>
      </rPr>
      <t xml:space="preserve">預購商品 : 佛跳牆、超值年菜組-限量500組 </t>
    </r>
    <r>
      <rPr>
        <b/>
        <sz val="20"/>
        <color indexed="8"/>
        <rFont val="微軟正黑體"/>
        <family val="2"/>
      </rPr>
      <t xml:space="preserve">
預購日期 : 2019.12.01-12.31
若訂單內有預購商品，整張訂單將於2020年1月2日陸續出貨 </t>
    </r>
  </si>
  <si>
    <r>
      <t xml:space="preserve">春節大放送-冷凍館滿千折百
</t>
    </r>
    <r>
      <rPr>
        <b/>
        <sz val="26"/>
        <color indexed="8"/>
        <rFont val="微軟正黑體"/>
        <family val="2"/>
      </rPr>
      <t xml:space="preserve">(滿1000折100、滿2000折200….以此類推) </t>
    </r>
  </si>
  <si>
    <r>
      <t xml:space="preserve">                                                                               12月 VIP 優惠區
                     原味燒、辣味燒、無調味海苔 : 77                  原味岩海苔、辣味岩海苔 : 73                    
                             芥末燒海苔、泡菜燒海苔 : 81                  蜜汁豬肉條、泰式檸檬豬肉條 : 153                
                                          起司厚片豬肉乾 : 170                  沙茶豆干、沙茶辣豆干 : 78         
                             竹鹽爆薏仁、黑糖爆薏仁 : 60                  好one豆微辣、好one豆鹹蛋蟹黃 : 77
                                                                   </t>
    </r>
    <r>
      <rPr>
        <b/>
        <sz val="22"/>
        <color indexed="8"/>
        <rFont val="微軟正黑體"/>
        <family val="2"/>
      </rPr>
      <t>#本優惠不與買10送1合併使用喔</t>
    </r>
  </si>
  <si>
    <t>O2</t>
  </si>
  <si>
    <t>彩蝶禮盒(空盒)</t>
  </si>
  <si>
    <t xml:space="preserve">★恕無法指定配達時段
 ★若配送當天貨物量較多，
商品可能延遲配送，
恕不另行通知
</t>
  </si>
  <si>
    <r>
      <t xml:space="preserve">太妃腰果酥糖 NEW! </t>
    </r>
    <r>
      <rPr>
        <b/>
        <sz val="14"/>
        <color indexed="8"/>
        <rFont val="微軟正黑體"/>
        <family val="2"/>
      </rPr>
      <t>(蛋奶素)</t>
    </r>
  </si>
  <si>
    <t>※春節貨物量較多，請多預留2天收貨，若延遲配送，恕不另行通知。</t>
  </si>
  <si>
    <t>★訂購專線：(02)2298-1068</t>
  </si>
  <si>
    <t>135.3g/包</t>
  </si>
  <si>
    <t>47.6g/包</t>
  </si>
  <si>
    <t>270g/包</t>
  </si>
  <si>
    <t>※台灣本島訂單常溫滿2000元免運費 (運費100元)</t>
  </si>
  <si>
    <t>※台灣離島訂單常溫滿4000元免運費 (運費300元)</t>
  </si>
  <si>
    <t>※本公司保有調整優惠方式及贈品更換權，贈品限同一收貨地址。</t>
  </si>
  <si>
    <t xml:space="preserve">※發票若需加打統一編號可事先加註在空白處。 </t>
  </si>
  <si>
    <t xml:space="preserve">※響應環保不提供塑膠袋，敬請見諒。 </t>
  </si>
  <si>
    <t>統編</t>
  </si>
  <si>
    <t>抬頭</t>
  </si>
  <si>
    <t>收件地址</t>
  </si>
  <si>
    <t>電話</t>
  </si>
  <si>
    <t>公司</t>
  </si>
  <si>
    <t xml:space="preserve">    分機</t>
  </si>
  <si>
    <t>☆台灣本島冷凍滿799元免運費 (運費150元) ☆台灣離島冷凍滿2600元免運費 (運費350元)</t>
  </si>
  <si>
    <t>☆本公司保有調整優惠方式及贈品更換權，贈品限同一收貨地址。</t>
  </si>
  <si>
    <t xml:space="preserve">☆響應環保，不提供塑膠袋，敬請見諒。 </t>
  </si>
  <si>
    <t>※購滿6800元以上送【竹鹽爆薏仁+鱈魚沙茶片+好ONE豆鹹蛋蟹黃】各1包</t>
  </si>
  <si>
    <r>
      <t xml:space="preserve">*標示為全素   </t>
    </r>
    <r>
      <rPr>
        <b/>
        <sz val="28"/>
        <color indexed="10"/>
        <rFont val="新細明體"/>
        <family val="1"/>
      </rPr>
      <t>※</t>
    </r>
    <r>
      <rPr>
        <b/>
        <sz val="28"/>
        <color indexed="10"/>
        <rFont val="微軟正黑體"/>
        <family val="2"/>
      </rPr>
      <t xml:space="preserve">贈品以低價為主 (官網訂購請將贈品加入購物車內)
</t>
    </r>
    <r>
      <rPr>
        <b/>
        <sz val="22"/>
        <color indexed="10"/>
        <rFont val="微軟正黑體"/>
        <family val="2"/>
      </rPr>
      <t>*價格若有誤 以官網公告為主</t>
    </r>
  </si>
  <si>
    <t>菲國芒果干*</t>
  </si>
  <si>
    <t>菲國芒果干*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</si>
</sst>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7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6"/>
      <color indexed="10"/>
      <name val="微軟正黑體"/>
      <family val="2"/>
    </font>
    <font>
      <b/>
      <sz val="20"/>
      <color indexed="8"/>
      <name val="微軟正黑體"/>
      <family val="2"/>
    </font>
    <font>
      <b/>
      <sz val="36"/>
      <color indexed="10"/>
      <name val="微軟正黑體"/>
      <family val="2"/>
    </font>
    <font>
      <b/>
      <sz val="20"/>
      <color indexed="10"/>
      <name val="微軟正黑體"/>
      <family val="2"/>
    </font>
    <font>
      <sz val="12"/>
      <color indexed="10"/>
      <name val="新細明體"/>
      <family val="1"/>
    </font>
    <font>
      <b/>
      <sz val="18"/>
      <color indexed="8"/>
      <name val="微軟正黑體"/>
      <family val="2"/>
    </font>
    <font>
      <b/>
      <sz val="18"/>
      <color indexed="10"/>
      <name val="微軟正黑體"/>
      <family val="2"/>
    </font>
    <font>
      <b/>
      <sz val="26"/>
      <color indexed="8"/>
      <name val="微軟正黑體"/>
      <family val="2"/>
    </font>
    <font>
      <b/>
      <sz val="14"/>
      <color indexed="8"/>
      <name val="微軟正黑體"/>
      <family val="2"/>
    </font>
    <font>
      <b/>
      <sz val="28"/>
      <color indexed="10"/>
      <name val="微軟正黑體"/>
      <family val="2"/>
    </font>
    <font>
      <b/>
      <sz val="22"/>
      <color indexed="8"/>
      <name val="微軟正黑體"/>
      <family val="2"/>
    </font>
    <font>
      <b/>
      <sz val="28"/>
      <color indexed="10"/>
      <name val="新細明體"/>
      <family val="1"/>
    </font>
    <font>
      <b/>
      <sz val="22"/>
      <color indexed="10"/>
      <name val="微軟正黑體"/>
      <family val="2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8"/>
      <name val="微軟正黑體"/>
      <family val="2"/>
    </font>
    <font>
      <sz val="12"/>
      <color indexed="10"/>
      <name val="微軟正黑體"/>
      <family val="2"/>
    </font>
    <font>
      <b/>
      <sz val="14"/>
      <color indexed="10"/>
      <name val="微軟正黑體"/>
      <family val="2"/>
    </font>
    <font>
      <b/>
      <sz val="16"/>
      <color indexed="8"/>
      <name val="微軟正黑體"/>
      <family val="2"/>
    </font>
    <font>
      <b/>
      <sz val="12"/>
      <color indexed="8"/>
      <name val="微軟正黑體"/>
      <family val="2"/>
    </font>
    <font>
      <b/>
      <sz val="28"/>
      <color indexed="8"/>
      <name val="微軟正黑體"/>
      <family val="2"/>
    </font>
    <font>
      <b/>
      <u val="single"/>
      <sz val="28"/>
      <color indexed="8"/>
      <name val="微軟正黑體"/>
      <family val="2"/>
    </font>
    <font>
      <b/>
      <sz val="72"/>
      <color indexed="10"/>
      <name val="微軟正黑體"/>
      <family val="2"/>
    </font>
    <font>
      <b/>
      <sz val="14"/>
      <color indexed="10"/>
      <name val="新細明體"/>
      <family val="1"/>
    </font>
    <font>
      <b/>
      <sz val="11"/>
      <color indexed="10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theme="1"/>
      <name val="微軟正黑體"/>
      <family val="2"/>
    </font>
    <font>
      <sz val="12"/>
      <color theme="1"/>
      <name val="微軟正黑體"/>
      <family val="2"/>
    </font>
    <font>
      <sz val="12"/>
      <color rgb="FFFF0000"/>
      <name val="微軟正黑體"/>
      <family val="2"/>
    </font>
    <font>
      <b/>
      <sz val="14"/>
      <color rgb="FFFF0000"/>
      <name val="微軟正黑體"/>
      <family val="2"/>
    </font>
    <font>
      <b/>
      <sz val="18"/>
      <color theme="1"/>
      <name val="微軟正黑體"/>
      <family val="2"/>
    </font>
    <font>
      <b/>
      <sz val="16"/>
      <color theme="1"/>
      <name val="微軟正黑體"/>
      <family val="2"/>
    </font>
    <font>
      <b/>
      <sz val="12"/>
      <color theme="1"/>
      <name val="微軟正黑體"/>
      <family val="2"/>
    </font>
    <font>
      <sz val="12"/>
      <color theme="1"/>
      <name val="Cambria"/>
      <family val="1"/>
    </font>
    <font>
      <b/>
      <sz val="20"/>
      <color theme="1"/>
      <name val="微軟正黑體"/>
      <family val="2"/>
    </font>
    <font>
      <b/>
      <sz val="28"/>
      <color rgb="FFFF0000"/>
      <name val="微軟正黑體"/>
      <family val="2"/>
    </font>
    <font>
      <b/>
      <sz val="18"/>
      <color rgb="FFFF0000"/>
      <name val="微軟正黑體"/>
      <family val="2"/>
    </font>
    <font>
      <b/>
      <sz val="16"/>
      <color rgb="FFFF0000"/>
      <name val="微軟正黑體"/>
      <family val="2"/>
    </font>
    <font>
      <b/>
      <sz val="22"/>
      <color rgb="FFFF0000"/>
      <name val="微軟正黑體"/>
      <family val="2"/>
    </font>
    <font>
      <b/>
      <u val="single"/>
      <sz val="28"/>
      <color theme="1"/>
      <name val="微軟正黑體"/>
      <family val="2"/>
    </font>
    <font>
      <b/>
      <sz val="28"/>
      <color theme="1"/>
      <name val="微軟正黑體"/>
      <family val="2"/>
    </font>
    <font>
      <b/>
      <sz val="72"/>
      <color rgb="FFFF0000"/>
      <name val="微軟正黑體"/>
      <family val="2"/>
    </font>
    <font>
      <b/>
      <sz val="20"/>
      <color rgb="FFFF0000"/>
      <name val="微軟正黑體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9FBD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>
        <color indexed="63"/>
      </top>
      <bottom style="thin"/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/>
      <right>
        <color indexed="63"/>
      </right>
      <top style="thin">
        <color theme="1"/>
      </top>
      <bottom style="thin"/>
    </border>
    <border>
      <left>
        <color indexed="63"/>
      </left>
      <right>
        <color indexed="63"/>
      </right>
      <top style="thin">
        <color theme="1"/>
      </top>
      <bottom style="thin"/>
    </border>
    <border>
      <left>
        <color indexed="63"/>
      </left>
      <right style="thin"/>
      <top style="thin">
        <color theme="1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119">
    <xf numFmtId="0" fontId="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62" fillId="0" borderId="10" xfId="0" applyFont="1" applyFill="1" applyBorder="1" applyAlignment="1">
      <alignment horizontal="left" vertical="center"/>
    </xf>
    <xf numFmtId="0" fontId="63" fillId="0" borderId="10" xfId="0" applyFont="1" applyFill="1" applyBorder="1" applyAlignment="1">
      <alignment horizontal="left" vertical="center"/>
    </xf>
    <xf numFmtId="0" fontId="62" fillId="0" borderId="10" xfId="0" applyFont="1" applyBorder="1" applyAlignment="1">
      <alignment horizontal="left" vertical="center"/>
    </xf>
    <xf numFmtId="0" fontId="63" fillId="0" borderId="10" xfId="0" applyFont="1" applyBorder="1" applyAlignment="1">
      <alignment horizontal="left" vertical="center"/>
    </xf>
    <xf numFmtId="0" fontId="62" fillId="6" borderId="10" xfId="0" applyFont="1" applyFill="1" applyBorder="1" applyAlignment="1">
      <alignment horizontal="left" vertical="center"/>
    </xf>
    <xf numFmtId="0" fontId="62" fillId="7" borderId="10" xfId="0" applyFont="1" applyFill="1" applyBorder="1" applyAlignment="1">
      <alignment horizontal="left" vertical="center"/>
    </xf>
    <xf numFmtId="0" fontId="62" fillId="0" borderId="0" xfId="0" applyFont="1" applyAlignment="1">
      <alignment horizontal="left" vertical="center"/>
    </xf>
    <xf numFmtId="0" fontId="62" fillId="33" borderId="10" xfId="0" applyFont="1" applyFill="1" applyBorder="1" applyAlignment="1">
      <alignment horizontal="left" vertical="center"/>
    </xf>
    <xf numFmtId="0" fontId="63" fillId="33" borderId="10" xfId="0" applyFont="1" applyFill="1" applyBorder="1" applyAlignment="1">
      <alignment horizontal="left" vertical="center"/>
    </xf>
    <xf numFmtId="0" fontId="62" fillId="11" borderId="10" xfId="0" applyFont="1" applyFill="1" applyBorder="1" applyAlignment="1">
      <alignment horizontal="left" vertical="center"/>
    </xf>
    <xf numFmtId="0" fontId="63" fillId="11" borderId="10" xfId="0" applyFont="1" applyFill="1" applyBorder="1" applyAlignment="1">
      <alignment horizontal="left" vertical="center"/>
    </xf>
    <xf numFmtId="0" fontId="62" fillId="34" borderId="10" xfId="0" applyFont="1" applyFill="1" applyBorder="1" applyAlignment="1">
      <alignment horizontal="left" vertical="center"/>
    </xf>
    <xf numFmtId="0" fontId="63" fillId="34" borderId="10" xfId="0" applyFont="1" applyFill="1" applyBorder="1" applyAlignment="1">
      <alignment horizontal="left" vertical="center"/>
    </xf>
    <xf numFmtId="0" fontId="61" fillId="0" borderId="11" xfId="0" applyFont="1" applyFill="1" applyBorder="1" applyAlignment="1">
      <alignment vertical="center"/>
    </xf>
    <xf numFmtId="0" fontId="62" fillId="5" borderId="10" xfId="0" applyFont="1" applyFill="1" applyBorder="1" applyAlignment="1">
      <alignment horizontal="left" vertical="center"/>
    </xf>
    <xf numFmtId="0" fontId="63" fillId="5" borderId="10" xfId="0" applyFont="1" applyFill="1" applyBorder="1" applyAlignment="1">
      <alignment horizontal="left" vertical="center"/>
    </xf>
    <xf numFmtId="0" fontId="64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vertical="center"/>
    </xf>
    <xf numFmtId="0" fontId="61" fillId="0" borderId="11" xfId="0" applyFont="1" applyBorder="1" applyAlignment="1">
      <alignment horizontal="center" vertical="center"/>
    </xf>
    <xf numFmtId="0" fontId="61" fillId="0" borderId="11" xfId="0" applyFont="1" applyBorder="1" applyAlignment="1">
      <alignment vertical="center"/>
    </xf>
    <xf numFmtId="0" fontId="64" fillId="0" borderId="11" xfId="0" applyFont="1" applyBorder="1" applyAlignment="1">
      <alignment horizontal="center" vertical="center"/>
    </xf>
    <xf numFmtId="0" fontId="61" fillId="0" borderId="11" xfId="0" applyFont="1" applyFill="1" applyBorder="1" applyAlignment="1">
      <alignment horizontal="left" vertical="center"/>
    </xf>
    <xf numFmtId="0" fontId="65" fillId="0" borderId="0" xfId="0" applyFont="1" applyAlignment="1">
      <alignment horizontal="left" vertical="center"/>
    </xf>
    <xf numFmtId="0" fontId="66" fillId="0" borderId="0" xfId="0" applyFont="1" applyAlignment="1">
      <alignment vertical="center"/>
    </xf>
    <xf numFmtId="0" fontId="66" fillId="0" borderId="11" xfId="0" applyFont="1" applyFill="1" applyBorder="1" applyAlignment="1">
      <alignment vertical="center"/>
    </xf>
    <xf numFmtId="0" fontId="66" fillId="0" borderId="11" xfId="0" applyFont="1" applyBorder="1" applyAlignment="1">
      <alignment horizontal="center" vertical="center"/>
    </xf>
    <xf numFmtId="0" fontId="66" fillId="0" borderId="11" xfId="0" applyFont="1" applyBorder="1" applyAlignment="1">
      <alignment vertical="center"/>
    </xf>
    <xf numFmtId="0" fontId="66" fillId="0" borderId="11" xfId="0" applyFont="1" applyFill="1" applyBorder="1" applyAlignment="1">
      <alignment horizontal="left" vertical="center"/>
    </xf>
    <xf numFmtId="0" fontId="66" fillId="0" borderId="11" xfId="0" applyFont="1" applyBorder="1" applyAlignment="1">
      <alignment horizontal="left" vertical="center"/>
    </xf>
    <xf numFmtId="0" fontId="66" fillId="0" borderId="0" xfId="0" applyFont="1" applyAlignment="1">
      <alignment horizontal="center" vertical="center"/>
    </xf>
    <xf numFmtId="0" fontId="62" fillId="35" borderId="10" xfId="0" applyFont="1" applyFill="1" applyBorder="1" applyAlignment="1">
      <alignment horizontal="left" vertical="center"/>
    </xf>
    <xf numFmtId="0" fontId="63" fillId="35" borderId="10" xfId="0" applyFont="1" applyFill="1" applyBorder="1" applyAlignment="1">
      <alignment horizontal="left" vertical="center"/>
    </xf>
    <xf numFmtId="0" fontId="67" fillId="0" borderId="11" xfId="0" applyFont="1" applyFill="1" applyBorder="1" applyAlignment="1">
      <alignment horizontal="center" vertical="center" wrapText="1" shrinkToFit="1"/>
    </xf>
    <xf numFmtId="0" fontId="61" fillId="0" borderId="11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 wrapText="1" shrinkToFit="1"/>
    </xf>
    <xf numFmtId="0" fontId="61" fillId="0" borderId="11" xfId="0" applyFont="1" applyFill="1" applyBorder="1" applyAlignment="1">
      <alignment horizontal="center" vertical="center"/>
    </xf>
    <xf numFmtId="0" fontId="65" fillId="0" borderId="0" xfId="0" applyFont="1" applyAlignment="1">
      <alignment vertical="center"/>
    </xf>
    <xf numFmtId="0" fontId="68" fillId="0" borderId="10" xfId="0" applyFont="1" applyFill="1" applyBorder="1" applyAlignment="1">
      <alignment vertical="center"/>
    </xf>
    <xf numFmtId="0" fontId="66" fillId="0" borderId="11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61" fillId="36" borderId="0" xfId="0" applyFont="1" applyFill="1" applyAlignment="1">
      <alignment vertical="center"/>
    </xf>
    <xf numFmtId="0" fontId="66" fillId="36" borderId="11" xfId="0" applyFont="1" applyFill="1" applyBorder="1" applyAlignment="1">
      <alignment horizontal="center" vertical="center"/>
    </xf>
    <xf numFmtId="0" fontId="61" fillId="36" borderId="11" xfId="0" applyFont="1" applyFill="1" applyBorder="1" applyAlignment="1">
      <alignment horizontal="center" vertical="center"/>
    </xf>
    <xf numFmtId="0" fontId="61" fillId="36" borderId="11" xfId="0" applyFont="1" applyFill="1" applyBorder="1" applyAlignment="1">
      <alignment vertical="center"/>
    </xf>
    <xf numFmtId="0" fontId="61" fillId="36" borderId="0" xfId="0" applyFont="1" applyFill="1" applyAlignment="1">
      <alignment horizontal="center" vertical="center"/>
    </xf>
    <xf numFmtId="0" fontId="66" fillId="36" borderId="11" xfId="0" applyFont="1" applyFill="1" applyBorder="1" applyAlignment="1">
      <alignment horizontal="center" vertical="center" wrapText="1"/>
    </xf>
    <xf numFmtId="0" fontId="61" fillId="36" borderId="12" xfId="0" applyFont="1" applyFill="1" applyBorder="1" applyAlignment="1">
      <alignment horizontal="center" vertical="center" shrinkToFit="1"/>
    </xf>
    <xf numFmtId="0" fontId="61" fillId="36" borderId="12" xfId="0" applyFont="1" applyFill="1" applyBorder="1" applyAlignment="1">
      <alignment horizontal="center" vertical="center"/>
    </xf>
    <xf numFmtId="0" fontId="66" fillId="36" borderId="10" xfId="0" applyFont="1" applyFill="1" applyBorder="1" applyAlignment="1">
      <alignment horizontal="center" vertical="center"/>
    </xf>
    <xf numFmtId="0" fontId="65" fillId="36" borderId="10" xfId="0" applyFont="1" applyFill="1" applyBorder="1" applyAlignment="1">
      <alignment horizontal="center" vertical="center"/>
    </xf>
    <xf numFmtId="0" fontId="61" fillId="36" borderId="10" xfId="0" applyFont="1" applyFill="1" applyBorder="1" applyAlignment="1">
      <alignment horizontal="center" vertical="center"/>
    </xf>
    <xf numFmtId="0" fontId="61" fillId="36" borderId="10" xfId="0" applyFont="1" applyFill="1" applyBorder="1" applyAlignment="1">
      <alignment horizontal="center" vertical="center" wrapText="1" shrinkToFit="1"/>
    </xf>
    <xf numFmtId="0" fontId="61" fillId="36" borderId="10" xfId="0" applyFont="1" applyFill="1" applyBorder="1" applyAlignment="1">
      <alignment horizontal="center" vertical="center" shrinkToFit="1"/>
    </xf>
    <xf numFmtId="0" fontId="65" fillId="36" borderId="10" xfId="0" applyFont="1" applyFill="1" applyBorder="1" applyAlignment="1">
      <alignment horizontal="center" vertical="center" wrapText="1"/>
    </xf>
    <xf numFmtId="0" fontId="69" fillId="36" borderId="10" xfId="0" applyFont="1" applyFill="1" applyBorder="1" applyAlignment="1">
      <alignment horizontal="center" vertical="center"/>
    </xf>
    <xf numFmtId="0" fontId="66" fillId="36" borderId="10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 textRotation="255"/>
    </xf>
    <xf numFmtId="0" fontId="61" fillId="0" borderId="11" xfId="0" applyFont="1" applyFill="1" applyBorder="1" applyAlignment="1">
      <alignment horizontal="center" vertical="center" wrapText="1" shrinkToFit="1"/>
    </xf>
    <xf numFmtId="0" fontId="61" fillId="0" borderId="11" xfId="0" applyFont="1" applyFill="1" applyBorder="1" applyAlignment="1">
      <alignment horizontal="center" vertical="center" wrapText="1"/>
    </xf>
    <xf numFmtId="0" fontId="70" fillId="35" borderId="11" xfId="0" applyFont="1" applyFill="1" applyBorder="1" applyAlignment="1">
      <alignment horizontal="center" vertical="center"/>
    </xf>
    <xf numFmtId="49" fontId="61" fillId="0" borderId="11" xfId="0" applyNumberFormat="1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 wrapText="1"/>
    </xf>
    <xf numFmtId="0" fontId="71" fillId="37" borderId="11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72" fillId="0" borderId="11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horizontal="center" vertical="center" wrapText="1" shrinkToFit="1"/>
    </xf>
    <xf numFmtId="0" fontId="70" fillId="37" borderId="11" xfId="0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 vertical="center"/>
    </xf>
    <xf numFmtId="0" fontId="66" fillId="0" borderId="15" xfId="0" applyFont="1" applyFill="1" applyBorder="1" applyAlignment="1">
      <alignment horizontal="center" vertical="center"/>
    </xf>
    <xf numFmtId="0" fontId="73" fillId="7" borderId="16" xfId="0" applyFont="1" applyFill="1" applyBorder="1" applyAlignment="1">
      <alignment horizontal="left" vertical="top" wrapText="1"/>
    </xf>
    <xf numFmtId="0" fontId="61" fillId="36" borderId="10" xfId="0" applyFont="1" applyFill="1" applyBorder="1" applyAlignment="1">
      <alignment horizontal="center" vertical="center" wrapText="1"/>
    </xf>
    <xf numFmtId="0" fontId="69" fillId="36" borderId="10" xfId="0" applyFont="1" applyFill="1" applyBorder="1" applyAlignment="1">
      <alignment horizontal="center" vertical="center" wrapText="1"/>
    </xf>
    <xf numFmtId="0" fontId="69" fillId="36" borderId="10" xfId="0" applyFont="1" applyFill="1" applyBorder="1" applyAlignment="1">
      <alignment horizontal="center" vertical="center"/>
    </xf>
    <xf numFmtId="0" fontId="61" fillId="36" borderId="10" xfId="0" applyFont="1" applyFill="1" applyBorder="1" applyAlignment="1">
      <alignment horizontal="center" vertical="center"/>
    </xf>
    <xf numFmtId="0" fontId="74" fillId="36" borderId="10" xfId="0" applyFont="1" applyFill="1" applyBorder="1" applyAlignment="1">
      <alignment horizontal="center" vertical="center"/>
    </xf>
    <xf numFmtId="0" fontId="75" fillId="36" borderId="10" xfId="0" applyFont="1" applyFill="1" applyBorder="1" applyAlignment="1">
      <alignment horizontal="center" vertical="center"/>
    </xf>
    <xf numFmtId="0" fontId="65" fillId="36" borderId="10" xfId="0" applyFont="1" applyFill="1" applyBorder="1" applyAlignment="1">
      <alignment horizontal="center" vertical="center" wrapText="1"/>
    </xf>
    <xf numFmtId="0" fontId="65" fillId="36" borderId="10" xfId="0" applyFont="1" applyFill="1" applyBorder="1" applyAlignment="1">
      <alignment horizontal="center" vertical="center"/>
    </xf>
    <xf numFmtId="0" fontId="76" fillId="7" borderId="10" xfId="0" applyFont="1" applyFill="1" applyBorder="1" applyAlignment="1">
      <alignment horizontal="center" vertical="center" wrapText="1"/>
    </xf>
    <xf numFmtId="0" fontId="69" fillId="7" borderId="10" xfId="0" applyFont="1" applyFill="1" applyBorder="1" applyAlignment="1">
      <alignment horizontal="center" vertical="center" wrapText="1"/>
    </xf>
    <xf numFmtId="0" fontId="66" fillId="36" borderId="10" xfId="0" applyFont="1" applyFill="1" applyBorder="1" applyAlignment="1">
      <alignment horizontal="center" vertical="center" textRotation="255" wrapText="1"/>
    </xf>
    <xf numFmtId="0" fontId="66" fillId="36" borderId="10" xfId="0" applyFont="1" applyFill="1" applyBorder="1" applyAlignment="1">
      <alignment horizontal="center" vertical="center" textRotation="255"/>
    </xf>
    <xf numFmtId="0" fontId="69" fillId="36" borderId="17" xfId="0" applyFont="1" applyFill="1" applyBorder="1" applyAlignment="1">
      <alignment horizontal="center" vertical="center"/>
    </xf>
    <xf numFmtId="0" fontId="69" fillId="36" borderId="18" xfId="0" applyFont="1" applyFill="1" applyBorder="1" applyAlignment="1">
      <alignment horizontal="center" vertical="center"/>
    </xf>
    <xf numFmtId="0" fontId="69" fillId="36" borderId="19" xfId="0" applyFont="1" applyFill="1" applyBorder="1" applyAlignment="1">
      <alignment horizontal="center" vertical="center"/>
    </xf>
    <xf numFmtId="0" fontId="77" fillId="36" borderId="10" xfId="0" applyFont="1" applyFill="1" applyBorder="1" applyAlignment="1">
      <alignment horizontal="center" vertical="center" wrapText="1"/>
    </xf>
    <xf numFmtId="0" fontId="77" fillId="36" borderId="10" xfId="0" applyFont="1" applyFill="1" applyBorder="1" applyAlignment="1">
      <alignment horizontal="center" vertical="center"/>
    </xf>
    <xf numFmtId="0" fontId="61" fillId="36" borderId="11" xfId="0" applyFont="1" applyFill="1" applyBorder="1" applyAlignment="1">
      <alignment horizontal="center" vertical="center"/>
    </xf>
    <xf numFmtId="49" fontId="61" fillId="36" borderId="11" xfId="0" applyNumberFormat="1" applyFont="1" applyFill="1" applyBorder="1" applyAlignment="1">
      <alignment horizontal="center" vertical="center"/>
    </xf>
    <xf numFmtId="0" fontId="65" fillId="36" borderId="11" xfId="0" applyFont="1" applyFill="1" applyBorder="1" applyAlignment="1">
      <alignment horizontal="center" vertical="center"/>
    </xf>
    <xf numFmtId="0" fontId="70" fillId="36" borderId="11" xfId="0" applyFont="1" applyFill="1" applyBorder="1" applyAlignment="1">
      <alignment horizontal="center" vertical="center"/>
    </xf>
    <xf numFmtId="49" fontId="61" fillId="36" borderId="13" xfId="0" applyNumberFormat="1" applyFont="1" applyFill="1" applyBorder="1" applyAlignment="1">
      <alignment horizontal="center" vertical="center"/>
    </xf>
    <xf numFmtId="49" fontId="61" fillId="36" borderId="14" xfId="0" applyNumberFormat="1" applyFont="1" applyFill="1" applyBorder="1" applyAlignment="1">
      <alignment horizontal="center" vertical="center"/>
    </xf>
    <xf numFmtId="49" fontId="61" fillId="36" borderId="15" xfId="0" applyNumberFormat="1" applyFont="1" applyFill="1" applyBorder="1" applyAlignment="1">
      <alignment horizontal="center" vertical="center"/>
    </xf>
    <xf numFmtId="0" fontId="72" fillId="36" borderId="13" xfId="0" applyFont="1" applyFill="1" applyBorder="1" applyAlignment="1">
      <alignment horizontal="center" vertical="center" wrapText="1"/>
    </xf>
    <xf numFmtId="0" fontId="72" fillId="36" borderId="15" xfId="0" applyFont="1" applyFill="1" applyBorder="1" applyAlignment="1">
      <alignment horizontal="center" vertical="center" wrapText="1"/>
    </xf>
    <xf numFmtId="0" fontId="61" fillId="36" borderId="13" xfId="0" applyFont="1" applyFill="1" applyBorder="1" applyAlignment="1">
      <alignment horizontal="center" vertical="center" wrapText="1"/>
    </xf>
    <xf numFmtId="0" fontId="61" fillId="36" borderId="14" xfId="0" applyFont="1" applyFill="1" applyBorder="1" applyAlignment="1">
      <alignment horizontal="center" vertical="center" wrapText="1"/>
    </xf>
    <xf numFmtId="0" fontId="61" fillId="36" borderId="15" xfId="0" applyFont="1" applyFill="1" applyBorder="1" applyAlignment="1">
      <alignment horizontal="center" vertical="center" wrapText="1"/>
    </xf>
    <xf numFmtId="0" fontId="61" fillId="36" borderId="12" xfId="0" applyFont="1" applyFill="1" applyBorder="1" applyAlignment="1">
      <alignment horizontal="center" vertical="center" shrinkToFit="1"/>
    </xf>
    <xf numFmtId="0" fontId="61" fillId="36" borderId="11" xfId="0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2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63</xdr:row>
      <xdr:rowOff>0</xdr:rowOff>
    </xdr:from>
    <xdr:to>
      <xdr:col>14</xdr:col>
      <xdr:colOff>523875</xdr:colOff>
      <xdr:row>64</xdr:row>
      <xdr:rowOff>0</xdr:rowOff>
    </xdr:to>
    <xdr:sp>
      <xdr:nvSpPr>
        <xdr:cNvPr id="1" name="文字方塊 6"/>
        <xdr:cNvSpPr txBox="1">
          <a:spLocks noChangeArrowheads="1"/>
        </xdr:cNvSpPr>
      </xdr:nvSpPr>
      <xdr:spPr>
        <a:xfrm>
          <a:off x="13582650" y="26174700"/>
          <a:ext cx="1066800" cy="40957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即將上市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139</xdr:row>
      <xdr:rowOff>0</xdr:rowOff>
    </xdr:from>
    <xdr:to>
      <xdr:col>19</xdr:col>
      <xdr:colOff>0</xdr:colOff>
      <xdr:row>140</xdr:row>
      <xdr:rowOff>0</xdr:rowOff>
    </xdr:to>
    <xdr:sp>
      <xdr:nvSpPr>
        <xdr:cNvPr id="1" name="文字方塊 5"/>
        <xdr:cNvSpPr txBox="1">
          <a:spLocks noChangeArrowheads="1"/>
        </xdr:cNvSpPr>
      </xdr:nvSpPr>
      <xdr:spPr>
        <a:xfrm>
          <a:off x="3781425" y="26517600"/>
          <a:ext cx="8372475" cy="19050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即將上市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101"/>
  <sheetViews>
    <sheetView showZeros="0" tabSelected="1" zoomScale="85" zoomScaleNormal="85" zoomScalePageLayoutView="0" workbookViewId="0" topLeftCell="A1">
      <selection activeCell="D109" sqref="D109"/>
    </sheetView>
  </sheetViews>
  <sheetFormatPr defaultColWidth="9.00390625" defaultRowHeight="15.75"/>
  <cols>
    <col min="1" max="1" width="5.875" style="26" customWidth="1"/>
    <col min="2" max="2" width="8.375" style="26" bestFit="1" customWidth="1"/>
    <col min="3" max="3" width="38.50390625" style="26" bestFit="1" customWidth="1"/>
    <col min="4" max="4" width="13.75390625" style="1" bestFit="1" customWidth="1"/>
    <col min="5" max="5" width="8.00390625" style="2" bestFit="1" customWidth="1"/>
    <col min="6" max="7" width="7.125" style="1" bestFit="1" customWidth="1"/>
    <col min="8" max="8" width="17.75390625" style="2" customWidth="1"/>
    <col min="9" max="9" width="6.75390625" style="32" customWidth="1"/>
    <col min="10" max="10" width="8.625" style="32" bestFit="1" customWidth="1"/>
    <col min="11" max="11" width="34.625" style="26" customWidth="1"/>
    <col min="12" max="12" width="13.75390625" style="1" bestFit="1" customWidth="1"/>
    <col min="13" max="13" width="8.00390625" style="2" bestFit="1" customWidth="1"/>
    <col min="14" max="15" width="7.125" style="1" bestFit="1" customWidth="1"/>
    <col min="16" max="16" width="16.375" style="2" bestFit="1" customWidth="1"/>
    <col min="17" max="16384" width="9.00390625" style="1" customWidth="1"/>
  </cols>
  <sheetData>
    <row r="1" spans="1:16" ht="35.25" customHeight="1">
      <c r="A1" s="63" t="s">
        <v>563</v>
      </c>
      <c r="B1" s="63"/>
      <c r="C1" s="63"/>
      <c r="D1" s="63"/>
      <c r="E1" s="66" t="s">
        <v>591</v>
      </c>
      <c r="F1" s="63"/>
      <c r="G1" s="63"/>
      <c r="H1" s="63"/>
      <c r="I1" s="69" t="s">
        <v>667</v>
      </c>
      <c r="J1" s="69"/>
      <c r="K1" s="69"/>
      <c r="L1" s="66" t="s">
        <v>340</v>
      </c>
      <c r="M1" s="66"/>
      <c r="N1" s="66"/>
      <c r="O1" s="66"/>
      <c r="P1" s="66"/>
    </row>
    <row r="2" spans="1:16" s="2" customFormat="1" ht="34.5" customHeight="1">
      <c r="A2" s="63" t="s">
        <v>339</v>
      </c>
      <c r="B2" s="63"/>
      <c r="C2" s="46"/>
      <c r="D2" s="45" t="s">
        <v>612</v>
      </c>
      <c r="E2" s="68"/>
      <c r="F2" s="68"/>
      <c r="G2" s="68"/>
      <c r="H2" s="68"/>
      <c r="I2" s="44" t="s">
        <v>680</v>
      </c>
      <c r="J2" s="63"/>
      <c r="K2" s="63"/>
      <c r="L2" s="45" t="s">
        <v>679</v>
      </c>
      <c r="M2" s="68" t="s">
        <v>681</v>
      </c>
      <c r="N2" s="68"/>
      <c r="O2" s="68"/>
      <c r="P2" s="68"/>
    </row>
    <row r="3" spans="1:16" s="2" customFormat="1" ht="34.5" customHeight="1">
      <c r="A3" s="63" t="s">
        <v>678</v>
      </c>
      <c r="B3" s="63"/>
      <c r="C3" s="63"/>
      <c r="D3" s="63"/>
      <c r="E3" s="63"/>
      <c r="F3" s="63"/>
      <c r="G3" s="63"/>
      <c r="H3" s="63"/>
      <c r="I3" s="63"/>
      <c r="J3" s="46" t="s">
        <v>676</v>
      </c>
      <c r="K3" s="46"/>
      <c r="L3" s="43" t="s">
        <v>677</v>
      </c>
      <c r="M3" s="63"/>
      <c r="N3" s="63"/>
      <c r="O3" s="63"/>
      <c r="P3" s="63"/>
    </row>
    <row r="4" spans="1:16" ht="54" customHeight="1">
      <c r="A4" s="67" t="s">
        <v>666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6" ht="32.25" customHeight="1">
      <c r="A5" s="38" t="s">
        <v>0</v>
      </c>
      <c r="B5" s="38" t="s">
        <v>1</v>
      </c>
      <c r="C5" s="38" t="s">
        <v>2</v>
      </c>
      <c r="D5" s="36" t="s">
        <v>3</v>
      </c>
      <c r="E5" s="36" t="s">
        <v>4</v>
      </c>
      <c r="F5" s="36" t="s">
        <v>5</v>
      </c>
      <c r="G5" s="36" t="s">
        <v>6</v>
      </c>
      <c r="H5" s="36" t="s">
        <v>7</v>
      </c>
      <c r="I5" s="38" t="s">
        <v>0</v>
      </c>
      <c r="J5" s="38" t="s">
        <v>1</v>
      </c>
      <c r="K5" s="38" t="s">
        <v>2</v>
      </c>
      <c r="L5" s="36" t="s">
        <v>3</v>
      </c>
      <c r="M5" s="36" t="s">
        <v>4</v>
      </c>
      <c r="N5" s="36" t="s">
        <v>5</v>
      </c>
      <c r="O5" s="36" t="s">
        <v>6</v>
      </c>
      <c r="P5" s="36" t="s">
        <v>7</v>
      </c>
    </row>
    <row r="6" spans="1:16" ht="32.25" customHeight="1">
      <c r="A6" s="64" t="s">
        <v>174</v>
      </c>
      <c r="B6" s="38" t="s">
        <v>8</v>
      </c>
      <c r="C6" s="27" t="s">
        <v>289</v>
      </c>
      <c r="D6" s="16" t="s">
        <v>9</v>
      </c>
      <c r="E6" s="19">
        <v>90</v>
      </c>
      <c r="F6" s="36">
        <f>'參考統計表'!S2</f>
        <v>0</v>
      </c>
      <c r="G6" s="20">
        <f>E6*F6</f>
        <v>0</v>
      </c>
      <c r="H6" s="66" t="s">
        <v>488</v>
      </c>
      <c r="I6" s="64" t="s">
        <v>345</v>
      </c>
      <c r="J6" s="38" t="s">
        <v>155</v>
      </c>
      <c r="K6" s="27" t="s">
        <v>268</v>
      </c>
      <c r="L6" s="16" t="s">
        <v>49</v>
      </c>
      <c r="M6" s="19">
        <v>90</v>
      </c>
      <c r="N6" s="36">
        <f>'參考統計表'!S82</f>
        <v>0</v>
      </c>
      <c r="O6" s="20">
        <f>M6*N6</f>
        <v>0</v>
      </c>
      <c r="P6" s="66" t="s">
        <v>488</v>
      </c>
    </row>
    <row r="7" spans="1:16" ht="32.25" customHeight="1">
      <c r="A7" s="64"/>
      <c r="B7" s="38" t="s">
        <v>12</v>
      </c>
      <c r="C7" s="27" t="s">
        <v>290</v>
      </c>
      <c r="D7" s="16" t="s">
        <v>9</v>
      </c>
      <c r="E7" s="19">
        <v>90</v>
      </c>
      <c r="F7" s="40">
        <f>'參考統計表'!S3</f>
        <v>0</v>
      </c>
      <c r="G7" s="20">
        <f aca="true" t="shared" si="0" ref="G7:G70">E7*F7</f>
        <v>0</v>
      </c>
      <c r="H7" s="66"/>
      <c r="I7" s="64"/>
      <c r="J7" s="38" t="s">
        <v>156</v>
      </c>
      <c r="K7" s="27" t="s">
        <v>310</v>
      </c>
      <c r="L7" s="16" t="s">
        <v>49</v>
      </c>
      <c r="M7" s="19">
        <v>90</v>
      </c>
      <c r="N7" s="40">
        <f>'參考統計表'!S83</f>
        <v>0</v>
      </c>
      <c r="O7" s="20">
        <f aca="true" t="shared" si="1" ref="O7:O70">M7*N7</f>
        <v>0</v>
      </c>
      <c r="P7" s="66"/>
    </row>
    <row r="8" spans="1:16" ht="32.25" customHeight="1">
      <c r="A8" s="64"/>
      <c r="B8" s="38" t="s">
        <v>14</v>
      </c>
      <c r="C8" s="27" t="s">
        <v>291</v>
      </c>
      <c r="D8" s="16" t="s">
        <v>15</v>
      </c>
      <c r="E8" s="19">
        <v>90</v>
      </c>
      <c r="F8" s="40">
        <f>'參考統計表'!S4</f>
        <v>0</v>
      </c>
      <c r="G8" s="20">
        <f t="shared" si="0"/>
        <v>0</v>
      </c>
      <c r="H8" s="66"/>
      <c r="I8" s="64"/>
      <c r="J8" s="38" t="s">
        <v>158</v>
      </c>
      <c r="K8" s="27" t="s">
        <v>269</v>
      </c>
      <c r="L8" s="16" t="s">
        <v>159</v>
      </c>
      <c r="M8" s="19">
        <v>90</v>
      </c>
      <c r="N8" s="40">
        <f>'參考統計表'!S84</f>
        <v>0</v>
      </c>
      <c r="O8" s="20">
        <f t="shared" si="1"/>
        <v>0</v>
      </c>
      <c r="P8" s="66"/>
    </row>
    <row r="9" spans="1:16" ht="32.25" customHeight="1">
      <c r="A9" s="64"/>
      <c r="B9" s="38" t="s">
        <v>18</v>
      </c>
      <c r="C9" s="27" t="s">
        <v>292</v>
      </c>
      <c r="D9" s="16" t="s">
        <v>19</v>
      </c>
      <c r="E9" s="19">
        <v>95</v>
      </c>
      <c r="F9" s="40">
        <f>'參考統計表'!S5</f>
        <v>0</v>
      </c>
      <c r="G9" s="20">
        <f t="shared" si="0"/>
        <v>0</v>
      </c>
      <c r="H9" s="66" t="s">
        <v>573</v>
      </c>
      <c r="I9" s="64"/>
      <c r="J9" s="38" t="s">
        <v>160</v>
      </c>
      <c r="K9" s="27" t="s">
        <v>311</v>
      </c>
      <c r="L9" s="16" t="s">
        <v>49</v>
      </c>
      <c r="M9" s="19">
        <v>90</v>
      </c>
      <c r="N9" s="40">
        <f>'參考統計表'!S85</f>
        <v>0</v>
      </c>
      <c r="O9" s="20">
        <f t="shared" si="1"/>
        <v>0</v>
      </c>
      <c r="P9" s="66"/>
    </row>
    <row r="10" spans="1:16" ht="32.25" customHeight="1">
      <c r="A10" s="64"/>
      <c r="B10" s="38" t="s">
        <v>20</v>
      </c>
      <c r="C10" s="27" t="s">
        <v>233</v>
      </c>
      <c r="D10" s="16" t="s">
        <v>19</v>
      </c>
      <c r="E10" s="19">
        <v>95</v>
      </c>
      <c r="F10" s="40">
        <f>'參考統計表'!S6</f>
        <v>0</v>
      </c>
      <c r="G10" s="20">
        <f t="shared" si="0"/>
        <v>0</v>
      </c>
      <c r="H10" s="66"/>
      <c r="I10" s="64"/>
      <c r="J10" s="38" t="s">
        <v>161</v>
      </c>
      <c r="K10" s="27" t="s">
        <v>312</v>
      </c>
      <c r="L10" s="16" t="s">
        <v>49</v>
      </c>
      <c r="M10" s="19">
        <v>120</v>
      </c>
      <c r="N10" s="40">
        <f>'參考統計表'!S86</f>
        <v>0</v>
      </c>
      <c r="O10" s="20">
        <f t="shared" si="1"/>
        <v>0</v>
      </c>
      <c r="P10" s="66"/>
    </row>
    <row r="11" spans="1:16" ht="32.25" customHeight="1">
      <c r="A11" s="64"/>
      <c r="B11" s="38" t="s">
        <v>23</v>
      </c>
      <c r="C11" s="27" t="s">
        <v>293</v>
      </c>
      <c r="D11" s="16" t="s">
        <v>24</v>
      </c>
      <c r="E11" s="19">
        <v>85</v>
      </c>
      <c r="F11" s="40">
        <f>'參考統計表'!S7</f>
        <v>0</v>
      </c>
      <c r="G11" s="20">
        <f t="shared" si="0"/>
        <v>0</v>
      </c>
      <c r="H11" s="66" t="s">
        <v>488</v>
      </c>
      <c r="I11" s="64"/>
      <c r="J11" s="38" t="s">
        <v>163</v>
      </c>
      <c r="K11" s="27" t="s">
        <v>313</v>
      </c>
      <c r="L11" s="16" t="s">
        <v>49</v>
      </c>
      <c r="M11" s="19">
        <v>120</v>
      </c>
      <c r="N11" s="40">
        <f>'參考統計表'!S87</f>
        <v>0</v>
      </c>
      <c r="O11" s="20">
        <f t="shared" si="1"/>
        <v>0</v>
      </c>
      <c r="P11" s="66"/>
    </row>
    <row r="12" spans="1:16" ht="32.25" customHeight="1">
      <c r="A12" s="64"/>
      <c r="B12" s="38" t="s">
        <v>26</v>
      </c>
      <c r="C12" s="27" t="s">
        <v>294</v>
      </c>
      <c r="D12" s="16" t="s">
        <v>24</v>
      </c>
      <c r="E12" s="19">
        <v>85</v>
      </c>
      <c r="F12" s="40">
        <f>'參考統計表'!S8</f>
        <v>0</v>
      </c>
      <c r="G12" s="20">
        <f t="shared" si="0"/>
        <v>0</v>
      </c>
      <c r="H12" s="66"/>
      <c r="I12" s="74" t="s">
        <v>559</v>
      </c>
      <c r="J12" s="38" t="s">
        <v>531</v>
      </c>
      <c r="K12" s="27" t="s">
        <v>575</v>
      </c>
      <c r="L12" s="16" t="s">
        <v>529</v>
      </c>
      <c r="M12" s="19">
        <v>180</v>
      </c>
      <c r="N12" s="40">
        <f>'參考統計表'!S88</f>
        <v>0</v>
      </c>
      <c r="O12" s="20">
        <f t="shared" si="1"/>
        <v>0</v>
      </c>
      <c r="P12" s="65" t="s">
        <v>504</v>
      </c>
    </row>
    <row r="13" spans="1:16" ht="32.25" customHeight="1">
      <c r="A13" s="64"/>
      <c r="B13" s="38" t="s">
        <v>28</v>
      </c>
      <c r="C13" s="27" t="s">
        <v>295</v>
      </c>
      <c r="D13" s="16" t="s">
        <v>29</v>
      </c>
      <c r="E13" s="19">
        <v>105</v>
      </c>
      <c r="F13" s="40">
        <f>'參考統計表'!S9</f>
        <v>0</v>
      </c>
      <c r="G13" s="20">
        <f t="shared" si="0"/>
        <v>0</v>
      </c>
      <c r="H13" s="36" t="s">
        <v>504</v>
      </c>
      <c r="I13" s="75"/>
      <c r="J13" s="38" t="s">
        <v>592</v>
      </c>
      <c r="K13" s="27" t="s">
        <v>593</v>
      </c>
      <c r="L13" s="16" t="s">
        <v>529</v>
      </c>
      <c r="M13" s="19">
        <v>180</v>
      </c>
      <c r="N13" s="40">
        <f>'參考統計表'!S89</f>
        <v>0</v>
      </c>
      <c r="O13" s="20">
        <f t="shared" si="1"/>
        <v>0</v>
      </c>
      <c r="P13" s="65"/>
    </row>
    <row r="14" spans="1:16" ht="32.25" customHeight="1">
      <c r="A14" s="64"/>
      <c r="B14" s="38" t="s">
        <v>31</v>
      </c>
      <c r="C14" s="27" t="s">
        <v>296</v>
      </c>
      <c r="D14" s="16" t="s">
        <v>32</v>
      </c>
      <c r="E14" s="19">
        <v>80</v>
      </c>
      <c r="F14" s="40">
        <f>'參考統計表'!S10</f>
        <v>0</v>
      </c>
      <c r="G14" s="20">
        <f t="shared" si="0"/>
        <v>0</v>
      </c>
      <c r="H14" s="36"/>
      <c r="I14" s="75"/>
      <c r="J14" s="38" t="s">
        <v>16</v>
      </c>
      <c r="K14" s="27" t="s">
        <v>284</v>
      </c>
      <c r="L14" s="16" t="s">
        <v>532</v>
      </c>
      <c r="M14" s="19">
        <v>160</v>
      </c>
      <c r="N14" s="40">
        <f>'參考統計表'!S90</f>
        <v>0</v>
      </c>
      <c r="O14" s="20">
        <f t="shared" si="1"/>
        <v>0</v>
      </c>
      <c r="P14" s="65"/>
    </row>
    <row r="15" spans="1:16" ht="32.25" customHeight="1">
      <c r="A15" s="64"/>
      <c r="B15" s="38">
        <v>30</v>
      </c>
      <c r="C15" s="27" t="s">
        <v>35</v>
      </c>
      <c r="D15" s="16" t="s">
        <v>36</v>
      </c>
      <c r="E15" s="19">
        <v>25</v>
      </c>
      <c r="F15" s="40">
        <f>'參考統計表'!S11</f>
        <v>0</v>
      </c>
      <c r="G15" s="20">
        <f t="shared" si="0"/>
        <v>0</v>
      </c>
      <c r="H15" s="36"/>
      <c r="I15" s="75"/>
      <c r="J15" s="38" t="s">
        <v>21</v>
      </c>
      <c r="K15" s="27" t="s">
        <v>283</v>
      </c>
      <c r="L15" s="16" t="s">
        <v>22</v>
      </c>
      <c r="M15" s="19">
        <v>200</v>
      </c>
      <c r="N15" s="40">
        <f>'參考統計表'!S91</f>
        <v>0</v>
      </c>
      <c r="O15" s="20">
        <f t="shared" si="1"/>
        <v>0</v>
      </c>
      <c r="P15" s="65"/>
    </row>
    <row r="16" spans="1:16" ht="32.25" customHeight="1">
      <c r="A16" s="64"/>
      <c r="B16" s="38">
        <v>40</v>
      </c>
      <c r="C16" s="27" t="s">
        <v>40</v>
      </c>
      <c r="D16" s="16" t="s">
        <v>36</v>
      </c>
      <c r="E16" s="19">
        <v>45</v>
      </c>
      <c r="F16" s="40">
        <f>'參考統計表'!S12</f>
        <v>0</v>
      </c>
      <c r="G16" s="20">
        <f t="shared" si="0"/>
        <v>0</v>
      </c>
      <c r="H16" s="36"/>
      <c r="I16" s="75"/>
      <c r="J16" s="38" t="s">
        <v>209</v>
      </c>
      <c r="K16" s="27" t="s">
        <v>213</v>
      </c>
      <c r="L16" s="16" t="s">
        <v>216</v>
      </c>
      <c r="M16" s="19">
        <v>200</v>
      </c>
      <c r="N16" s="40">
        <f>'參考統計表'!S92</f>
        <v>0</v>
      </c>
      <c r="O16" s="20">
        <f t="shared" si="1"/>
        <v>0</v>
      </c>
      <c r="P16" s="65"/>
    </row>
    <row r="17" spans="1:16" ht="32.25" customHeight="1">
      <c r="A17" s="64"/>
      <c r="B17" s="38" t="s">
        <v>43</v>
      </c>
      <c r="C17" s="27" t="s">
        <v>234</v>
      </c>
      <c r="D17" s="16" t="s">
        <v>24</v>
      </c>
      <c r="E17" s="19">
        <v>80</v>
      </c>
      <c r="F17" s="40">
        <f>'參考統計表'!S13</f>
        <v>0</v>
      </c>
      <c r="G17" s="20">
        <f t="shared" si="0"/>
        <v>0</v>
      </c>
      <c r="H17" s="66" t="s">
        <v>505</v>
      </c>
      <c r="I17" s="75"/>
      <c r="J17" s="38" t="s">
        <v>211</v>
      </c>
      <c r="K17" s="27" t="s">
        <v>215</v>
      </c>
      <c r="L17" s="16" t="s">
        <v>217</v>
      </c>
      <c r="M17" s="19">
        <v>100</v>
      </c>
      <c r="N17" s="40">
        <f>'參考統計表'!S93</f>
        <v>0</v>
      </c>
      <c r="O17" s="20">
        <f t="shared" si="1"/>
        <v>0</v>
      </c>
      <c r="P17" s="65"/>
    </row>
    <row r="18" spans="1:16" ht="32.25" customHeight="1">
      <c r="A18" s="64"/>
      <c r="B18" s="38" t="s">
        <v>47</v>
      </c>
      <c r="C18" s="27" t="s">
        <v>297</v>
      </c>
      <c r="D18" s="16" t="s">
        <v>24</v>
      </c>
      <c r="E18" s="19">
        <v>85</v>
      </c>
      <c r="F18" s="40">
        <f>'參考統計表'!S14</f>
        <v>0</v>
      </c>
      <c r="G18" s="20">
        <f t="shared" si="0"/>
        <v>0</v>
      </c>
      <c r="H18" s="66"/>
      <c r="I18" s="74" t="s">
        <v>560</v>
      </c>
      <c r="J18" s="38" t="s">
        <v>48</v>
      </c>
      <c r="K18" s="27" t="s">
        <v>317</v>
      </c>
      <c r="L18" s="16" t="s">
        <v>49</v>
      </c>
      <c r="M18" s="19">
        <v>125</v>
      </c>
      <c r="N18" s="40">
        <f>'參考統計表'!S94</f>
        <v>0</v>
      </c>
      <c r="O18" s="20">
        <f t="shared" si="1"/>
        <v>0</v>
      </c>
      <c r="P18" s="63" t="s">
        <v>504</v>
      </c>
    </row>
    <row r="19" spans="1:16" ht="32.25" customHeight="1">
      <c r="A19" s="64"/>
      <c r="B19" s="38" t="s">
        <v>50</v>
      </c>
      <c r="C19" s="27" t="s">
        <v>298</v>
      </c>
      <c r="D19" s="16" t="s">
        <v>51</v>
      </c>
      <c r="E19" s="19">
        <v>85</v>
      </c>
      <c r="F19" s="40">
        <f>'參考統計表'!S15</f>
        <v>0</v>
      </c>
      <c r="G19" s="20">
        <f t="shared" si="0"/>
        <v>0</v>
      </c>
      <c r="H19" s="66"/>
      <c r="I19" s="75"/>
      <c r="J19" s="38" t="s">
        <v>52</v>
      </c>
      <c r="K19" s="27" t="s">
        <v>318</v>
      </c>
      <c r="L19" s="16" t="s">
        <v>13</v>
      </c>
      <c r="M19" s="19">
        <v>85</v>
      </c>
      <c r="N19" s="40">
        <f>'參考統計表'!S95</f>
        <v>0</v>
      </c>
      <c r="O19" s="20">
        <f t="shared" si="1"/>
        <v>0</v>
      </c>
      <c r="P19" s="63"/>
    </row>
    <row r="20" spans="1:16" ht="32.25" customHeight="1">
      <c r="A20" s="64"/>
      <c r="B20" s="38" t="s">
        <v>53</v>
      </c>
      <c r="C20" s="27" t="s">
        <v>299</v>
      </c>
      <c r="D20" s="16" t="s">
        <v>54</v>
      </c>
      <c r="E20" s="19">
        <v>95</v>
      </c>
      <c r="F20" s="40">
        <f>'參考統計表'!S16</f>
        <v>0</v>
      </c>
      <c r="G20" s="20">
        <f t="shared" si="0"/>
        <v>0</v>
      </c>
      <c r="H20" s="36"/>
      <c r="I20" s="75"/>
      <c r="J20" s="38" t="s">
        <v>55</v>
      </c>
      <c r="K20" s="27" t="s">
        <v>319</v>
      </c>
      <c r="L20" s="16" t="s">
        <v>13</v>
      </c>
      <c r="M20" s="19">
        <v>85</v>
      </c>
      <c r="N20" s="40">
        <f>'參考統計表'!S96</f>
        <v>0</v>
      </c>
      <c r="O20" s="20">
        <f t="shared" si="1"/>
        <v>0</v>
      </c>
      <c r="P20" s="63"/>
    </row>
    <row r="21" spans="1:16" ht="32.25" customHeight="1">
      <c r="A21" s="64"/>
      <c r="B21" s="38" t="s">
        <v>56</v>
      </c>
      <c r="C21" s="27" t="s">
        <v>300</v>
      </c>
      <c r="D21" s="16" t="s">
        <v>54</v>
      </c>
      <c r="E21" s="19">
        <v>95</v>
      </c>
      <c r="F21" s="40">
        <f>'參考統計表'!S17</f>
        <v>0</v>
      </c>
      <c r="G21" s="20">
        <f t="shared" si="0"/>
        <v>0</v>
      </c>
      <c r="H21" s="36"/>
      <c r="I21" s="75"/>
      <c r="J21" s="38" t="s">
        <v>45</v>
      </c>
      <c r="K21" s="27" t="s">
        <v>687</v>
      </c>
      <c r="L21" s="16" t="s">
        <v>46</v>
      </c>
      <c r="M21" s="19">
        <v>120</v>
      </c>
      <c r="N21" s="40">
        <f>'參考統計表'!S97</f>
        <v>0</v>
      </c>
      <c r="O21" s="20">
        <f t="shared" si="1"/>
        <v>0</v>
      </c>
      <c r="P21" s="65" t="s">
        <v>488</v>
      </c>
    </row>
    <row r="22" spans="1:16" ht="32.25" customHeight="1">
      <c r="A22" s="64"/>
      <c r="B22" s="38" t="s">
        <v>59</v>
      </c>
      <c r="C22" s="27" t="s">
        <v>301</v>
      </c>
      <c r="D22" s="16" t="s">
        <v>60</v>
      </c>
      <c r="E22" s="19">
        <v>79</v>
      </c>
      <c r="F22" s="40">
        <f>'參考統計表'!S18</f>
        <v>0</v>
      </c>
      <c r="G22" s="20">
        <f t="shared" si="0"/>
        <v>0</v>
      </c>
      <c r="H22" s="36"/>
      <c r="I22" s="75"/>
      <c r="J22" s="38" t="s">
        <v>57</v>
      </c>
      <c r="K22" s="27" t="s">
        <v>320</v>
      </c>
      <c r="L22" s="16" t="s">
        <v>58</v>
      </c>
      <c r="M22" s="19">
        <v>100</v>
      </c>
      <c r="N22" s="40">
        <f>'參考統計表'!S98</f>
        <v>0</v>
      </c>
      <c r="O22" s="20">
        <f t="shared" si="1"/>
        <v>0</v>
      </c>
      <c r="P22" s="65"/>
    </row>
    <row r="23" spans="1:16" ht="32.25" customHeight="1">
      <c r="A23" s="64"/>
      <c r="B23" s="38" t="s">
        <v>62</v>
      </c>
      <c r="C23" s="27" t="s">
        <v>302</v>
      </c>
      <c r="D23" s="16" t="s">
        <v>60</v>
      </c>
      <c r="E23" s="19">
        <v>79</v>
      </c>
      <c r="F23" s="40">
        <f>'參考統計表'!S19</f>
        <v>0</v>
      </c>
      <c r="G23" s="20">
        <f t="shared" si="0"/>
        <v>0</v>
      </c>
      <c r="H23" s="36"/>
      <c r="I23" s="75"/>
      <c r="J23" s="38" t="s">
        <v>61</v>
      </c>
      <c r="K23" s="27" t="s">
        <v>321</v>
      </c>
      <c r="L23" s="16" t="s">
        <v>22</v>
      </c>
      <c r="M23" s="19">
        <v>100</v>
      </c>
      <c r="N23" s="40">
        <f>'參考統計表'!S99</f>
        <v>0</v>
      </c>
      <c r="O23" s="20">
        <f t="shared" si="1"/>
        <v>0</v>
      </c>
      <c r="P23" s="65"/>
    </row>
    <row r="24" spans="1:16" ht="32.25" customHeight="1">
      <c r="A24" s="64" t="s">
        <v>64</v>
      </c>
      <c r="B24" s="38" t="s">
        <v>65</v>
      </c>
      <c r="C24" s="27" t="s">
        <v>236</v>
      </c>
      <c r="D24" s="16" t="s">
        <v>22</v>
      </c>
      <c r="E24" s="19">
        <v>90</v>
      </c>
      <c r="F24" s="40">
        <f>'參考統計表'!S20</f>
        <v>0</v>
      </c>
      <c r="G24" s="20">
        <f t="shared" si="0"/>
        <v>0</v>
      </c>
      <c r="H24" s="66" t="s">
        <v>488</v>
      </c>
      <c r="I24" s="75"/>
      <c r="J24" s="38" t="s">
        <v>63</v>
      </c>
      <c r="K24" s="27" t="s">
        <v>322</v>
      </c>
      <c r="L24" s="16" t="s">
        <v>13</v>
      </c>
      <c r="M24" s="19">
        <v>120</v>
      </c>
      <c r="N24" s="40">
        <f>'參考統計表'!S100</f>
        <v>0</v>
      </c>
      <c r="O24" s="20">
        <f t="shared" si="1"/>
        <v>0</v>
      </c>
      <c r="P24" s="65"/>
    </row>
    <row r="25" spans="1:16" ht="32.25" customHeight="1">
      <c r="A25" s="64"/>
      <c r="B25" s="38" t="s">
        <v>68</v>
      </c>
      <c r="C25" s="27" t="s">
        <v>235</v>
      </c>
      <c r="D25" s="16" t="s">
        <v>22</v>
      </c>
      <c r="E25" s="19">
        <v>90</v>
      </c>
      <c r="F25" s="40">
        <f>'參考統計表'!S21</f>
        <v>0</v>
      </c>
      <c r="G25" s="20">
        <f t="shared" si="0"/>
        <v>0</v>
      </c>
      <c r="H25" s="66"/>
      <c r="I25" s="75"/>
      <c r="J25" s="38" t="s">
        <v>647</v>
      </c>
      <c r="K25" s="27" t="s">
        <v>648</v>
      </c>
      <c r="L25" s="16" t="s">
        <v>606</v>
      </c>
      <c r="M25" s="19">
        <v>120</v>
      </c>
      <c r="N25" s="40">
        <f>'參考統計表'!S101</f>
        <v>0</v>
      </c>
      <c r="O25" s="20">
        <f t="shared" si="1"/>
        <v>0</v>
      </c>
      <c r="P25" s="65"/>
    </row>
    <row r="26" spans="1:16" ht="32.25" customHeight="1">
      <c r="A26" s="64"/>
      <c r="B26" s="38" t="s">
        <v>70</v>
      </c>
      <c r="C26" s="27" t="s">
        <v>303</v>
      </c>
      <c r="D26" s="16" t="s">
        <v>22</v>
      </c>
      <c r="E26" s="19">
        <v>90</v>
      </c>
      <c r="F26" s="40">
        <f>'參考統計表'!S22</f>
        <v>0</v>
      </c>
      <c r="G26" s="20">
        <f t="shared" si="0"/>
        <v>0</v>
      </c>
      <c r="H26" s="66"/>
      <c r="I26" s="75"/>
      <c r="J26" s="38" t="s">
        <v>522</v>
      </c>
      <c r="K26" s="27" t="s">
        <v>576</v>
      </c>
      <c r="L26" s="16" t="s">
        <v>527</v>
      </c>
      <c r="M26" s="19">
        <v>100</v>
      </c>
      <c r="N26" s="40">
        <f>'參考統計表'!S102</f>
        <v>0</v>
      </c>
      <c r="O26" s="20">
        <f t="shared" si="1"/>
        <v>0</v>
      </c>
      <c r="P26" s="65"/>
    </row>
    <row r="27" spans="1:16" ht="32.25" customHeight="1">
      <c r="A27" s="64"/>
      <c r="B27" s="38" t="s">
        <v>206</v>
      </c>
      <c r="C27" s="27" t="s">
        <v>237</v>
      </c>
      <c r="D27" s="16" t="s">
        <v>22</v>
      </c>
      <c r="E27" s="19">
        <v>90</v>
      </c>
      <c r="F27" s="40">
        <f>'參考統計表'!S23</f>
        <v>0</v>
      </c>
      <c r="G27" s="20">
        <f t="shared" si="0"/>
        <v>0</v>
      </c>
      <c r="H27" s="66"/>
      <c r="I27" s="75"/>
      <c r="J27" s="38" t="s">
        <v>523</v>
      </c>
      <c r="K27" s="27" t="s">
        <v>577</v>
      </c>
      <c r="L27" s="16" t="s">
        <v>528</v>
      </c>
      <c r="M27" s="19">
        <v>100</v>
      </c>
      <c r="N27" s="40">
        <f>'參考統計表'!S103</f>
        <v>0</v>
      </c>
      <c r="O27" s="20">
        <f t="shared" si="1"/>
        <v>0</v>
      </c>
      <c r="P27" s="65"/>
    </row>
    <row r="28" spans="1:16" ht="32.25" customHeight="1">
      <c r="A28" s="64"/>
      <c r="B28" s="38" t="s">
        <v>72</v>
      </c>
      <c r="C28" s="27" t="s">
        <v>304</v>
      </c>
      <c r="D28" s="16" t="s">
        <v>73</v>
      </c>
      <c r="E28" s="19">
        <v>105</v>
      </c>
      <c r="F28" s="40">
        <f>'參考統計表'!S24</f>
        <v>0</v>
      </c>
      <c r="G28" s="20">
        <f t="shared" si="0"/>
        <v>0</v>
      </c>
      <c r="H28" s="66"/>
      <c r="I28" s="75"/>
      <c r="J28" s="38" t="s">
        <v>524</v>
      </c>
      <c r="K28" s="27" t="s">
        <v>578</v>
      </c>
      <c r="L28" s="16" t="s">
        <v>13</v>
      </c>
      <c r="M28" s="19">
        <v>100</v>
      </c>
      <c r="N28" s="40">
        <f>'參考統計表'!S104</f>
        <v>0</v>
      </c>
      <c r="O28" s="20">
        <f t="shared" si="1"/>
        <v>0</v>
      </c>
      <c r="P28" s="65"/>
    </row>
    <row r="29" spans="1:16" ht="32.25" customHeight="1">
      <c r="A29" s="64"/>
      <c r="B29" s="38" t="s">
        <v>75</v>
      </c>
      <c r="C29" s="27" t="s">
        <v>241</v>
      </c>
      <c r="D29" s="16" t="s">
        <v>58</v>
      </c>
      <c r="E29" s="19">
        <v>90</v>
      </c>
      <c r="F29" s="40">
        <f>'參考統計表'!S25</f>
        <v>0</v>
      </c>
      <c r="G29" s="20">
        <f t="shared" si="0"/>
        <v>0</v>
      </c>
      <c r="H29" s="66"/>
      <c r="I29" s="64" t="s">
        <v>44</v>
      </c>
      <c r="J29" s="38" t="s">
        <v>66</v>
      </c>
      <c r="K29" s="27" t="s">
        <v>279</v>
      </c>
      <c r="L29" s="16" t="s">
        <v>67</v>
      </c>
      <c r="M29" s="19">
        <v>120</v>
      </c>
      <c r="N29" s="40">
        <f>'參考統計表'!S105</f>
        <v>0</v>
      </c>
      <c r="O29" s="20">
        <f t="shared" si="1"/>
        <v>0</v>
      </c>
      <c r="P29" s="39"/>
    </row>
    <row r="30" spans="1:16" ht="32.25" customHeight="1">
      <c r="A30" s="64"/>
      <c r="B30" s="38" t="s">
        <v>77</v>
      </c>
      <c r="C30" s="27" t="s">
        <v>238</v>
      </c>
      <c r="D30" s="16" t="s">
        <v>13</v>
      </c>
      <c r="E30" s="19">
        <v>179</v>
      </c>
      <c r="F30" s="40">
        <f>'參考統計表'!S26</f>
        <v>0</v>
      </c>
      <c r="G30" s="20">
        <f t="shared" si="0"/>
        <v>0</v>
      </c>
      <c r="H30" s="36" t="s">
        <v>506</v>
      </c>
      <c r="I30" s="64"/>
      <c r="J30" s="38" t="s">
        <v>37</v>
      </c>
      <c r="K30" s="27" t="s">
        <v>38</v>
      </c>
      <c r="L30" s="16" t="s">
        <v>39</v>
      </c>
      <c r="M30" s="19">
        <v>80</v>
      </c>
      <c r="N30" s="40">
        <f>'參考統計表'!S106</f>
        <v>0</v>
      </c>
      <c r="O30" s="20">
        <f t="shared" si="1"/>
        <v>0</v>
      </c>
      <c r="P30" s="65" t="s">
        <v>574</v>
      </c>
    </row>
    <row r="31" spans="1:16" ht="32.25" customHeight="1">
      <c r="A31" s="64"/>
      <c r="B31" s="38" t="s">
        <v>79</v>
      </c>
      <c r="C31" s="27" t="s">
        <v>305</v>
      </c>
      <c r="D31" s="16" t="s">
        <v>13</v>
      </c>
      <c r="E31" s="19">
        <v>140</v>
      </c>
      <c r="F31" s="40">
        <f>'參考統計表'!S27</f>
        <v>0</v>
      </c>
      <c r="G31" s="20">
        <f t="shared" si="0"/>
        <v>0</v>
      </c>
      <c r="H31" s="66" t="s">
        <v>504</v>
      </c>
      <c r="I31" s="64"/>
      <c r="J31" s="38" t="s">
        <v>41</v>
      </c>
      <c r="K31" s="27" t="s">
        <v>42</v>
      </c>
      <c r="L31" s="16" t="s">
        <v>39</v>
      </c>
      <c r="M31" s="19">
        <v>80</v>
      </c>
      <c r="N31" s="40">
        <f>'參考統計表'!S107</f>
        <v>0</v>
      </c>
      <c r="O31" s="20">
        <f t="shared" si="1"/>
        <v>0</v>
      </c>
      <c r="P31" s="65"/>
    </row>
    <row r="32" spans="1:16" ht="32.25" customHeight="1">
      <c r="A32" s="64"/>
      <c r="B32" s="38" t="s">
        <v>81</v>
      </c>
      <c r="C32" s="27" t="s">
        <v>239</v>
      </c>
      <c r="D32" s="16" t="s">
        <v>39</v>
      </c>
      <c r="E32" s="19">
        <v>140</v>
      </c>
      <c r="F32" s="40">
        <f>'參考統計表'!S28</f>
        <v>0</v>
      </c>
      <c r="G32" s="20">
        <f t="shared" si="0"/>
        <v>0</v>
      </c>
      <c r="H32" s="66"/>
      <c r="I32" s="64"/>
      <c r="J32" s="38" t="s">
        <v>69</v>
      </c>
      <c r="K32" s="27" t="s">
        <v>323</v>
      </c>
      <c r="L32" s="16" t="s">
        <v>22</v>
      </c>
      <c r="M32" s="19">
        <v>80</v>
      </c>
      <c r="N32" s="40">
        <f>'參考統計表'!S108</f>
        <v>0</v>
      </c>
      <c r="O32" s="20">
        <f t="shared" si="1"/>
        <v>0</v>
      </c>
      <c r="P32" s="36" t="s">
        <v>505</v>
      </c>
    </row>
    <row r="33" spans="1:16" ht="32.25" customHeight="1">
      <c r="A33" s="64"/>
      <c r="B33" s="38" t="s">
        <v>85</v>
      </c>
      <c r="C33" s="27" t="s">
        <v>240</v>
      </c>
      <c r="D33" s="16" t="s">
        <v>86</v>
      </c>
      <c r="E33" s="19">
        <v>158</v>
      </c>
      <c r="F33" s="40">
        <f>'參考統計表'!S29</f>
        <v>0</v>
      </c>
      <c r="G33" s="20">
        <f t="shared" si="0"/>
        <v>0</v>
      </c>
      <c r="H33" s="66"/>
      <c r="I33" s="64"/>
      <c r="J33" s="38" t="s">
        <v>71</v>
      </c>
      <c r="K33" s="27" t="s">
        <v>324</v>
      </c>
      <c r="L33" s="16" t="s">
        <v>22</v>
      </c>
      <c r="M33" s="19">
        <v>90</v>
      </c>
      <c r="N33" s="40">
        <f>'參考統計表'!S109</f>
        <v>0</v>
      </c>
      <c r="O33" s="20">
        <f t="shared" si="1"/>
        <v>0</v>
      </c>
      <c r="P33" s="65" t="s">
        <v>505</v>
      </c>
    </row>
    <row r="34" spans="1:16" ht="32.25" customHeight="1">
      <c r="A34" s="64"/>
      <c r="B34" s="38" t="s">
        <v>88</v>
      </c>
      <c r="C34" s="27" t="s">
        <v>306</v>
      </c>
      <c r="D34" s="16" t="s">
        <v>86</v>
      </c>
      <c r="E34" s="19">
        <v>158</v>
      </c>
      <c r="F34" s="40">
        <f>'參考統計表'!S30</f>
        <v>0</v>
      </c>
      <c r="G34" s="20">
        <f t="shared" si="0"/>
        <v>0</v>
      </c>
      <c r="H34" s="66"/>
      <c r="I34" s="64"/>
      <c r="J34" s="38" t="s">
        <v>74</v>
      </c>
      <c r="K34" s="27" t="s">
        <v>325</v>
      </c>
      <c r="L34" s="16" t="s">
        <v>22</v>
      </c>
      <c r="M34" s="19">
        <v>90</v>
      </c>
      <c r="N34" s="40">
        <f>'參考統計表'!S110</f>
        <v>0</v>
      </c>
      <c r="O34" s="20">
        <f t="shared" si="1"/>
        <v>0</v>
      </c>
      <c r="P34" s="65"/>
    </row>
    <row r="35" spans="1:16" ht="32.25" customHeight="1">
      <c r="A35" s="64"/>
      <c r="B35" s="38" t="s">
        <v>91</v>
      </c>
      <c r="C35" s="27" t="s">
        <v>534</v>
      </c>
      <c r="D35" s="16" t="s">
        <v>595</v>
      </c>
      <c r="E35" s="19">
        <v>160</v>
      </c>
      <c r="F35" s="40">
        <f>'參考統計表'!S31</f>
        <v>0</v>
      </c>
      <c r="G35" s="20">
        <f t="shared" si="0"/>
        <v>0</v>
      </c>
      <c r="H35" s="66"/>
      <c r="I35" s="64"/>
      <c r="J35" s="38" t="s">
        <v>76</v>
      </c>
      <c r="K35" s="27" t="s">
        <v>326</v>
      </c>
      <c r="L35" s="16" t="s">
        <v>58</v>
      </c>
      <c r="M35" s="19">
        <v>150</v>
      </c>
      <c r="N35" s="40">
        <f>'參考統計表'!S111</f>
        <v>0</v>
      </c>
      <c r="O35" s="20">
        <f t="shared" si="1"/>
        <v>0</v>
      </c>
      <c r="P35" s="65" t="s">
        <v>611</v>
      </c>
    </row>
    <row r="36" spans="1:16" ht="32.25" customHeight="1">
      <c r="A36" s="64"/>
      <c r="B36" s="38" t="s">
        <v>98</v>
      </c>
      <c r="C36" s="16" t="s">
        <v>597</v>
      </c>
      <c r="D36" s="16" t="s">
        <v>596</v>
      </c>
      <c r="E36" s="19">
        <v>109</v>
      </c>
      <c r="F36" s="40">
        <f>'參考統計表'!S32</f>
        <v>0</v>
      </c>
      <c r="G36" s="20">
        <f t="shared" si="0"/>
        <v>0</v>
      </c>
      <c r="H36" s="66"/>
      <c r="I36" s="64"/>
      <c r="J36" s="38" t="s">
        <v>78</v>
      </c>
      <c r="K36" s="27" t="s">
        <v>327</v>
      </c>
      <c r="L36" s="16" t="s">
        <v>58</v>
      </c>
      <c r="M36" s="19">
        <v>150</v>
      </c>
      <c r="N36" s="40">
        <f>'參考統計表'!S112</f>
        <v>0</v>
      </c>
      <c r="O36" s="20">
        <f t="shared" si="1"/>
        <v>0</v>
      </c>
      <c r="P36" s="65"/>
    </row>
    <row r="37" spans="1:16" ht="32.25" customHeight="1">
      <c r="A37" s="64"/>
      <c r="B37" s="38" t="s">
        <v>513</v>
      </c>
      <c r="C37" s="16" t="s">
        <v>598</v>
      </c>
      <c r="D37" s="16" t="s">
        <v>596</v>
      </c>
      <c r="E37" s="19">
        <v>109</v>
      </c>
      <c r="F37" s="40">
        <f>'參考統計表'!S33</f>
        <v>0</v>
      </c>
      <c r="G37" s="20">
        <f t="shared" si="0"/>
        <v>0</v>
      </c>
      <c r="H37" s="63"/>
      <c r="I37" s="64"/>
      <c r="J37" s="38" t="s">
        <v>80</v>
      </c>
      <c r="K37" s="27" t="s">
        <v>328</v>
      </c>
      <c r="L37" s="16" t="s">
        <v>58</v>
      </c>
      <c r="M37" s="19">
        <v>150</v>
      </c>
      <c r="N37" s="40">
        <f>'參考統計表'!S113</f>
        <v>0</v>
      </c>
      <c r="O37" s="20">
        <f t="shared" si="1"/>
        <v>0</v>
      </c>
      <c r="P37" s="65"/>
    </row>
    <row r="38" spans="1:16" ht="32.25" customHeight="1">
      <c r="A38" s="64"/>
      <c r="B38" s="38" t="s">
        <v>516</v>
      </c>
      <c r="C38" s="16" t="s">
        <v>599</v>
      </c>
      <c r="D38" s="16" t="s">
        <v>596</v>
      </c>
      <c r="E38" s="19">
        <v>109</v>
      </c>
      <c r="F38" s="40">
        <f>'參考統計表'!S34</f>
        <v>0</v>
      </c>
      <c r="G38" s="20">
        <f t="shared" si="0"/>
        <v>0</v>
      </c>
      <c r="H38" s="63"/>
      <c r="I38" s="64"/>
      <c r="J38" s="38" t="s">
        <v>114</v>
      </c>
      <c r="K38" s="27" t="s">
        <v>246</v>
      </c>
      <c r="L38" s="16" t="s">
        <v>39</v>
      </c>
      <c r="M38" s="19">
        <v>90</v>
      </c>
      <c r="N38" s="40">
        <f>'參考統計表'!S114</f>
        <v>0</v>
      </c>
      <c r="O38" s="20">
        <f t="shared" si="1"/>
        <v>0</v>
      </c>
      <c r="P38" s="66" t="s">
        <v>488</v>
      </c>
    </row>
    <row r="39" spans="1:16" ht="32.25" customHeight="1">
      <c r="A39" s="64" t="s">
        <v>346</v>
      </c>
      <c r="B39" s="38" t="s">
        <v>102</v>
      </c>
      <c r="C39" s="27" t="s">
        <v>242</v>
      </c>
      <c r="D39" s="16" t="s">
        <v>103</v>
      </c>
      <c r="E39" s="19">
        <v>145</v>
      </c>
      <c r="F39" s="40">
        <f>'參考統計表'!S35</f>
        <v>0</v>
      </c>
      <c r="G39" s="20">
        <f t="shared" si="0"/>
        <v>0</v>
      </c>
      <c r="H39" s="66" t="s">
        <v>104</v>
      </c>
      <c r="I39" s="64"/>
      <c r="J39" s="38" t="s">
        <v>117</v>
      </c>
      <c r="K39" s="27" t="s">
        <v>207</v>
      </c>
      <c r="L39" s="16" t="s">
        <v>39</v>
      </c>
      <c r="M39" s="19">
        <v>90</v>
      </c>
      <c r="N39" s="40">
        <f>'參考統計表'!S115</f>
        <v>0</v>
      </c>
      <c r="O39" s="20">
        <f t="shared" si="1"/>
        <v>0</v>
      </c>
      <c r="P39" s="66"/>
    </row>
    <row r="40" spans="1:16" ht="32.25" customHeight="1">
      <c r="A40" s="64"/>
      <c r="B40" s="38" t="s">
        <v>105</v>
      </c>
      <c r="C40" s="27" t="s">
        <v>243</v>
      </c>
      <c r="D40" s="16" t="s">
        <v>103</v>
      </c>
      <c r="E40" s="19">
        <v>145</v>
      </c>
      <c r="F40" s="40">
        <f>'參考統計表'!S36</f>
        <v>0</v>
      </c>
      <c r="G40" s="20">
        <f t="shared" si="0"/>
        <v>0</v>
      </c>
      <c r="H40" s="66"/>
      <c r="I40" s="64"/>
      <c r="J40" s="38" t="s">
        <v>152</v>
      </c>
      <c r="K40" s="27" t="s">
        <v>307</v>
      </c>
      <c r="L40" s="16" t="s">
        <v>113</v>
      </c>
      <c r="M40" s="19">
        <v>100</v>
      </c>
      <c r="N40" s="40">
        <f>'參考統計表'!S116</f>
        <v>0</v>
      </c>
      <c r="O40" s="20">
        <f t="shared" si="1"/>
        <v>0</v>
      </c>
      <c r="P40" s="66" t="s">
        <v>488</v>
      </c>
    </row>
    <row r="41" spans="1:16" ht="32.25" customHeight="1">
      <c r="A41" s="64"/>
      <c r="B41" s="38" t="s">
        <v>106</v>
      </c>
      <c r="C41" s="27" t="s">
        <v>244</v>
      </c>
      <c r="D41" s="16" t="s">
        <v>103</v>
      </c>
      <c r="E41" s="19">
        <v>145</v>
      </c>
      <c r="F41" s="40">
        <f>'參考統計表'!S37</f>
        <v>0</v>
      </c>
      <c r="G41" s="20">
        <f t="shared" si="0"/>
        <v>0</v>
      </c>
      <c r="H41" s="66"/>
      <c r="I41" s="64"/>
      <c r="J41" s="38" t="s">
        <v>153</v>
      </c>
      <c r="K41" s="27" t="s">
        <v>308</v>
      </c>
      <c r="L41" s="16" t="s">
        <v>113</v>
      </c>
      <c r="M41" s="19">
        <v>90</v>
      </c>
      <c r="N41" s="40">
        <f>'參考統計表'!S117</f>
        <v>0</v>
      </c>
      <c r="O41" s="20">
        <f t="shared" si="1"/>
        <v>0</v>
      </c>
      <c r="P41" s="66"/>
    </row>
    <row r="42" spans="1:16" ht="32.25" customHeight="1">
      <c r="A42" s="64"/>
      <c r="B42" s="38" t="s">
        <v>107</v>
      </c>
      <c r="C42" s="27" t="s">
        <v>245</v>
      </c>
      <c r="D42" s="16" t="s">
        <v>108</v>
      </c>
      <c r="E42" s="19">
        <v>100</v>
      </c>
      <c r="F42" s="40">
        <f>'參考統計表'!S38</f>
        <v>0</v>
      </c>
      <c r="G42" s="20">
        <f t="shared" si="0"/>
        <v>0</v>
      </c>
      <c r="H42" s="66" t="s">
        <v>488</v>
      </c>
      <c r="I42" s="64"/>
      <c r="J42" s="38" t="s">
        <v>154</v>
      </c>
      <c r="K42" s="27" t="s">
        <v>309</v>
      </c>
      <c r="L42" s="16" t="s">
        <v>39</v>
      </c>
      <c r="M42" s="19">
        <v>100</v>
      </c>
      <c r="N42" s="40">
        <f>'參考統計表'!S118</f>
        <v>0</v>
      </c>
      <c r="O42" s="20">
        <f t="shared" si="1"/>
        <v>0</v>
      </c>
      <c r="P42" s="66"/>
    </row>
    <row r="43" spans="1:16" ht="32.25" customHeight="1">
      <c r="A43" s="64"/>
      <c r="B43" s="38" t="s">
        <v>109</v>
      </c>
      <c r="C43" s="27" t="s">
        <v>479</v>
      </c>
      <c r="D43" s="16" t="s">
        <v>110</v>
      </c>
      <c r="E43" s="19">
        <v>100</v>
      </c>
      <c r="F43" s="40">
        <f>'參考統計表'!S39</f>
        <v>0</v>
      </c>
      <c r="G43" s="20">
        <f t="shared" si="0"/>
        <v>0</v>
      </c>
      <c r="H43" s="66"/>
      <c r="I43" s="64" t="s">
        <v>82</v>
      </c>
      <c r="J43" s="38" t="s">
        <v>83</v>
      </c>
      <c r="K43" s="27" t="s">
        <v>329</v>
      </c>
      <c r="L43" s="16" t="s">
        <v>84</v>
      </c>
      <c r="M43" s="19">
        <v>25</v>
      </c>
      <c r="N43" s="40">
        <f>'參考統計表'!S119</f>
        <v>0</v>
      </c>
      <c r="O43" s="20">
        <f t="shared" si="1"/>
        <v>0</v>
      </c>
      <c r="P43" s="39"/>
    </row>
    <row r="44" spans="1:16" ht="32.25" customHeight="1">
      <c r="A44" s="64"/>
      <c r="B44" s="38" t="s">
        <v>348</v>
      </c>
      <c r="C44" s="27" t="s">
        <v>561</v>
      </c>
      <c r="D44" s="16" t="s">
        <v>350</v>
      </c>
      <c r="E44" s="19">
        <v>100</v>
      </c>
      <c r="F44" s="40">
        <f>'參考統計表'!S40</f>
        <v>0</v>
      </c>
      <c r="G44" s="20">
        <f t="shared" si="0"/>
        <v>0</v>
      </c>
      <c r="H44" s="66"/>
      <c r="I44" s="64"/>
      <c r="J44" s="38" t="s">
        <v>87</v>
      </c>
      <c r="K44" s="27" t="s">
        <v>330</v>
      </c>
      <c r="L44" s="16" t="s">
        <v>84</v>
      </c>
      <c r="M44" s="19">
        <v>25</v>
      </c>
      <c r="N44" s="40">
        <f>'參考統計表'!S120</f>
        <v>0</v>
      </c>
      <c r="O44" s="20">
        <f t="shared" si="1"/>
        <v>0</v>
      </c>
      <c r="P44" s="39"/>
    </row>
    <row r="45" spans="1:16" ht="32.25" customHeight="1">
      <c r="A45" s="64"/>
      <c r="B45" s="38" t="s">
        <v>112</v>
      </c>
      <c r="C45" s="27" t="s">
        <v>355</v>
      </c>
      <c r="D45" s="16" t="s">
        <v>86</v>
      </c>
      <c r="E45" s="19">
        <v>98</v>
      </c>
      <c r="F45" s="40">
        <f>'參考統計表'!S41</f>
        <v>0</v>
      </c>
      <c r="G45" s="20">
        <f t="shared" si="0"/>
        <v>0</v>
      </c>
      <c r="H45" s="66"/>
      <c r="I45" s="64"/>
      <c r="J45" s="38" t="s">
        <v>89</v>
      </c>
      <c r="K45" s="27" t="s">
        <v>331</v>
      </c>
      <c r="L45" s="16" t="s">
        <v>90</v>
      </c>
      <c r="M45" s="19">
        <v>99</v>
      </c>
      <c r="N45" s="40">
        <f>'參考統計表'!S121</f>
        <v>0</v>
      </c>
      <c r="O45" s="20">
        <f t="shared" si="1"/>
        <v>0</v>
      </c>
      <c r="P45" s="39"/>
    </row>
    <row r="46" spans="1:16" ht="32.25" customHeight="1">
      <c r="A46" s="64"/>
      <c r="B46" s="38" t="s">
        <v>352</v>
      </c>
      <c r="C46" s="27" t="s">
        <v>535</v>
      </c>
      <c r="D46" s="16" t="s">
        <v>86</v>
      </c>
      <c r="E46" s="19">
        <v>98</v>
      </c>
      <c r="F46" s="40">
        <f>'參考統計表'!S42</f>
        <v>0</v>
      </c>
      <c r="G46" s="20">
        <f t="shared" si="0"/>
        <v>0</v>
      </c>
      <c r="H46" s="66"/>
      <c r="I46" s="64"/>
      <c r="J46" s="38" t="s">
        <v>92</v>
      </c>
      <c r="K46" s="27" t="s">
        <v>332</v>
      </c>
      <c r="L46" s="16" t="s">
        <v>90</v>
      </c>
      <c r="M46" s="19">
        <v>99</v>
      </c>
      <c r="N46" s="40">
        <f>'參考統計表'!S122</f>
        <v>0</v>
      </c>
      <c r="O46" s="20">
        <f t="shared" si="1"/>
        <v>0</v>
      </c>
      <c r="P46" s="39"/>
    </row>
    <row r="47" spans="1:16" ht="32.25" customHeight="1">
      <c r="A47" s="64"/>
      <c r="B47" s="38" t="s">
        <v>519</v>
      </c>
      <c r="C47" s="27" t="s">
        <v>579</v>
      </c>
      <c r="D47" s="16" t="s">
        <v>86</v>
      </c>
      <c r="E47" s="19">
        <v>98</v>
      </c>
      <c r="F47" s="40">
        <f>'參考統計表'!S43</f>
        <v>0</v>
      </c>
      <c r="G47" s="20">
        <f t="shared" si="0"/>
        <v>0</v>
      </c>
      <c r="H47" s="66"/>
      <c r="I47" s="64"/>
      <c r="J47" s="38" t="s">
        <v>93</v>
      </c>
      <c r="K47" s="27" t="s">
        <v>344</v>
      </c>
      <c r="L47" s="16" t="s">
        <v>94</v>
      </c>
      <c r="M47" s="19">
        <v>25</v>
      </c>
      <c r="N47" s="40">
        <f>'參考統計表'!S123</f>
        <v>0</v>
      </c>
      <c r="O47" s="20">
        <f t="shared" si="1"/>
        <v>0</v>
      </c>
      <c r="P47" s="35" t="s">
        <v>507</v>
      </c>
    </row>
    <row r="48" spans="1:16" ht="32.25" customHeight="1">
      <c r="A48" s="64"/>
      <c r="B48" s="38" t="s">
        <v>357</v>
      </c>
      <c r="C48" s="27" t="s">
        <v>480</v>
      </c>
      <c r="D48" s="16" t="s">
        <v>358</v>
      </c>
      <c r="E48" s="19">
        <v>100</v>
      </c>
      <c r="F48" s="40">
        <f>'參考統計表'!S44</f>
        <v>0</v>
      </c>
      <c r="G48" s="20">
        <f t="shared" si="0"/>
        <v>0</v>
      </c>
      <c r="H48" s="37"/>
      <c r="I48" s="64"/>
      <c r="J48" s="38" t="s">
        <v>95</v>
      </c>
      <c r="K48" s="27" t="s">
        <v>343</v>
      </c>
      <c r="L48" s="16" t="s">
        <v>96</v>
      </c>
      <c r="M48" s="19">
        <v>32</v>
      </c>
      <c r="N48" s="40">
        <f>'參考統計表'!S124</f>
        <v>0</v>
      </c>
      <c r="O48" s="20">
        <f t="shared" si="1"/>
        <v>0</v>
      </c>
      <c r="P48" s="35" t="s">
        <v>97</v>
      </c>
    </row>
    <row r="49" spans="1:16" ht="32.25" customHeight="1">
      <c r="A49" s="64"/>
      <c r="B49" s="38" t="s">
        <v>120</v>
      </c>
      <c r="C49" s="27" t="s">
        <v>247</v>
      </c>
      <c r="D49" s="16" t="s">
        <v>121</v>
      </c>
      <c r="E49" s="19">
        <v>85</v>
      </c>
      <c r="F49" s="40">
        <f>'參考統計表'!S45</f>
        <v>0</v>
      </c>
      <c r="G49" s="20">
        <f t="shared" si="0"/>
        <v>0</v>
      </c>
      <c r="H49" s="37"/>
      <c r="I49" s="64"/>
      <c r="J49" s="38" t="s">
        <v>99</v>
      </c>
      <c r="K49" s="27" t="s">
        <v>342</v>
      </c>
      <c r="L49" s="16" t="s">
        <v>100</v>
      </c>
      <c r="M49" s="19">
        <v>39</v>
      </c>
      <c r="N49" s="40">
        <f>'參考統計表'!S125</f>
        <v>0</v>
      </c>
      <c r="O49" s="20">
        <f t="shared" si="1"/>
        <v>0</v>
      </c>
      <c r="P49" s="35" t="s">
        <v>508</v>
      </c>
    </row>
    <row r="50" spans="1:16" ht="32.25" customHeight="1">
      <c r="A50" s="64"/>
      <c r="B50" s="38" t="s">
        <v>123</v>
      </c>
      <c r="C50" s="27" t="s">
        <v>248</v>
      </c>
      <c r="D50" s="16" t="s">
        <v>122</v>
      </c>
      <c r="E50" s="19">
        <v>50</v>
      </c>
      <c r="F50" s="40">
        <f>'參考統計表'!S46</f>
        <v>0</v>
      </c>
      <c r="G50" s="20">
        <f t="shared" si="0"/>
        <v>0</v>
      </c>
      <c r="H50" s="63" t="s">
        <v>504</v>
      </c>
      <c r="I50" s="64"/>
      <c r="J50" s="38" t="s">
        <v>360</v>
      </c>
      <c r="K50" s="27" t="s">
        <v>362</v>
      </c>
      <c r="L50" s="16" t="s">
        <v>363</v>
      </c>
      <c r="M50" s="19">
        <v>39</v>
      </c>
      <c r="N50" s="40">
        <f>'參考統計表'!S126</f>
        <v>0</v>
      </c>
      <c r="O50" s="20">
        <f t="shared" si="1"/>
        <v>0</v>
      </c>
      <c r="P50" s="35" t="s">
        <v>101</v>
      </c>
    </row>
    <row r="51" spans="1:16" ht="32.25" customHeight="1">
      <c r="A51" s="64"/>
      <c r="B51" s="38" t="s">
        <v>566</v>
      </c>
      <c r="C51" s="27" t="s">
        <v>610</v>
      </c>
      <c r="D51" s="16" t="s">
        <v>122</v>
      </c>
      <c r="E51" s="19">
        <v>50</v>
      </c>
      <c r="F51" s="40">
        <f>'參考統計表'!S47</f>
        <v>0</v>
      </c>
      <c r="G51" s="20">
        <f t="shared" si="0"/>
        <v>0</v>
      </c>
      <c r="H51" s="63"/>
      <c r="I51" s="64"/>
      <c r="J51" s="38" t="s">
        <v>25</v>
      </c>
      <c r="K51" s="27" t="s">
        <v>282</v>
      </c>
      <c r="L51" s="16" t="s">
        <v>11</v>
      </c>
      <c r="M51" s="19">
        <v>80</v>
      </c>
      <c r="N51" s="40">
        <f>'參考統計表'!S127</f>
        <v>0</v>
      </c>
      <c r="O51" s="20">
        <f t="shared" si="1"/>
        <v>0</v>
      </c>
      <c r="P51" s="65" t="s">
        <v>504</v>
      </c>
    </row>
    <row r="52" spans="1:16" ht="32.25" customHeight="1">
      <c r="A52" s="64"/>
      <c r="B52" s="38" t="s">
        <v>125</v>
      </c>
      <c r="C52" s="27" t="s">
        <v>287</v>
      </c>
      <c r="D52" s="16" t="s">
        <v>126</v>
      </c>
      <c r="E52" s="19">
        <v>130</v>
      </c>
      <c r="F52" s="40">
        <f>'參考統計表'!S48</f>
        <v>0</v>
      </c>
      <c r="G52" s="20">
        <f t="shared" si="0"/>
        <v>0</v>
      </c>
      <c r="H52" s="36"/>
      <c r="I52" s="64"/>
      <c r="J52" s="38" t="s">
        <v>27</v>
      </c>
      <c r="K52" s="27" t="s">
        <v>288</v>
      </c>
      <c r="L52" s="16" t="s">
        <v>17</v>
      </c>
      <c r="M52" s="19">
        <v>80</v>
      </c>
      <c r="N52" s="40">
        <f>'參考統計表'!S128</f>
        <v>0</v>
      </c>
      <c r="O52" s="20">
        <f t="shared" si="1"/>
        <v>0</v>
      </c>
      <c r="P52" s="65"/>
    </row>
    <row r="53" spans="1:16" ht="32.25" customHeight="1">
      <c r="A53" s="64"/>
      <c r="B53" s="38" t="s">
        <v>165</v>
      </c>
      <c r="C53" s="27" t="s">
        <v>286</v>
      </c>
      <c r="D53" s="16" t="s">
        <v>166</v>
      </c>
      <c r="E53" s="19">
        <v>50</v>
      </c>
      <c r="F53" s="40">
        <f>'參考統計表'!S49</f>
        <v>0</v>
      </c>
      <c r="G53" s="20">
        <f t="shared" si="0"/>
        <v>0</v>
      </c>
      <c r="H53" s="39"/>
      <c r="I53" s="64"/>
      <c r="J53" s="38" t="s">
        <v>30</v>
      </c>
      <c r="K53" s="27" t="s">
        <v>280</v>
      </c>
      <c r="L53" s="16" t="s">
        <v>11</v>
      </c>
      <c r="M53" s="19">
        <v>80</v>
      </c>
      <c r="N53" s="40">
        <f>'參考統計表'!S129</f>
        <v>0</v>
      </c>
      <c r="O53" s="20">
        <f t="shared" si="1"/>
        <v>0</v>
      </c>
      <c r="P53" s="65"/>
    </row>
    <row r="54" spans="1:16" ht="32.25" customHeight="1">
      <c r="A54" s="64"/>
      <c r="B54" s="38" t="s">
        <v>168</v>
      </c>
      <c r="C54" s="27" t="s">
        <v>285</v>
      </c>
      <c r="D54" s="16" t="s">
        <v>169</v>
      </c>
      <c r="E54" s="19">
        <v>50</v>
      </c>
      <c r="F54" s="40">
        <f>'參考統計表'!S50</f>
        <v>0</v>
      </c>
      <c r="G54" s="20">
        <f t="shared" si="0"/>
        <v>0</v>
      </c>
      <c r="H54" s="39"/>
      <c r="I54" s="64" t="s">
        <v>111</v>
      </c>
      <c r="J54" s="38" t="s">
        <v>116</v>
      </c>
      <c r="K54" s="27" t="s">
        <v>277</v>
      </c>
      <c r="L54" s="16" t="s">
        <v>11</v>
      </c>
      <c r="M54" s="19">
        <v>99</v>
      </c>
      <c r="N54" s="40">
        <f>'參考統計表'!S130</f>
        <v>0</v>
      </c>
      <c r="O54" s="20">
        <f t="shared" si="1"/>
        <v>0</v>
      </c>
      <c r="P54" s="36"/>
    </row>
    <row r="55" spans="1:16" ht="32.25" customHeight="1">
      <c r="A55" s="64"/>
      <c r="B55" s="38" t="s">
        <v>170</v>
      </c>
      <c r="C55" s="27" t="s">
        <v>314</v>
      </c>
      <c r="D55" s="16" t="s">
        <v>169</v>
      </c>
      <c r="E55" s="19">
        <v>50</v>
      </c>
      <c r="F55" s="40">
        <f>'參考統計表'!S51</f>
        <v>0</v>
      </c>
      <c r="G55" s="20">
        <f t="shared" si="0"/>
        <v>0</v>
      </c>
      <c r="H55" s="39"/>
      <c r="I55" s="64"/>
      <c r="J55" s="38" t="s">
        <v>118</v>
      </c>
      <c r="K55" s="27" t="s">
        <v>278</v>
      </c>
      <c r="L55" s="16" t="s">
        <v>119</v>
      </c>
      <c r="M55" s="19">
        <v>129</v>
      </c>
      <c r="N55" s="40">
        <f>'參考統計表'!S131</f>
        <v>0</v>
      </c>
      <c r="O55" s="20">
        <f t="shared" si="1"/>
        <v>0</v>
      </c>
      <c r="P55" s="39"/>
    </row>
    <row r="56" spans="1:16" ht="32.25" customHeight="1">
      <c r="A56" s="64"/>
      <c r="B56" s="38" t="s">
        <v>172</v>
      </c>
      <c r="C56" s="27" t="s">
        <v>315</v>
      </c>
      <c r="D56" s="16" t="s">
        <v>166</v>
      </c>
      <c r="E56" s="19">
        <v>50</v>
      </c>
      <c r="F56" s="40">
        <f>'參考統計表'!S52</f>
        <v>0</v>
      </c>
      <c r="G56" s="20">
        <f t="shared" si="0"/>
        <v>0</v>
      </c>
      <c r="H56" s="39"/>
      <c r="I56" s="64"/>
      <c r="J56" s="38" t="s">
        <v>124</v>
      </c>
      <c r="K56" s="27" t="s">
        <v>276</v>
      </c>
      <c r="L56" s="16" t="s">
        <v>39</v>
      </c>
      <c r="M56" s="19">
        <v>125</v>
      </c>
      <c r="N56" s="40">
        <f>'參考統計表'!S132</f>
        <v>0</v>
      </c>
      <c r="O56" s="20">
        <f t="shared" si="1"/>
        <v>0</v>
      </c>
      <c r="P56" s="39"/>
    </row>
    <row r="57" spans="1:16" ht="32.25" customHeight="1">
      <c r="A57" s="64"/>
      <c r="B57" s="38" t="s">
        <v>10</v>
      </c>
      <c r="C57" s="27" t="s">
        <v>316</v>
      </c>
      <c r="D57" s="16" t="s">
        <v>11</v>
      </c>
      <c r="E57" s="19">
        <v>45</v>
      </c>
      <c r="F57" s="40">
        <f>'參考統計表'!S53</f>
        <v>0</v>
      </c>
      <c r="G57" s="20">
        <f t="shared" si="0"/>
        <v>0</v>
      </c>
      <c r="H57" s="36" t="s">
        <v>504</v>
      </c>
      <c r="I57" s="64"/>
      <c r="J57" s="38" t="s">
        <v>129</v>
      </c>
      <c r="K57" s="27" t="s">
        <v>275</v>
      </c>
      <c r="L57" s="16" t="s">
        <v>29</v>
      </c>
      <c r="M57" s="19">
        <v>79</v>
      </c>
      <c r="N57" s="40">
        <f>'參考統計表'!S133</f>
        <v>0</v>
      </c>
      <c r="O57" s="20">
        <f t="shared" si="1"/>
        <v>0</v>
      </c>
      <c r="P57" s="39"/>
    </row>
    <row r="58" spans="1:16" ht="32.25" customHeight="1">
      <c r="A58" s="64"/>
      <c r="B58" s="38" t="s">
        <v>33</v>
      </c>
      <c r="C58" s="27" t="s">
        <v>281</v>
      </c>
      <c r="D58" s="16" t="s">
        <v>34</v>
      </c>
      <c r="E58" s="19">
        <v>55</v>
      </c>
      <c r="F58" s="40">
        <f>'參考統計表'!S54</f>
        <v>0</v>
      </c>
      <c r="G58" s="20">
        <f t="shared" si="0"/>
        <v>0</v>
      </c>
      <c r="H58" s="36" t="s">
        <v>505</v>
      </c>
      <c r="I58" s="64"/>
      <c r="J58" s="38" t="s">
        <v>218</v>
      </c>
      <c r="K58" s="27" t="s">
        <v>219</v>
      </c>
      <c r="L58" s="16" t="s">
        <v>220</v>
      </c>
      <c r="M58" s="19">
        <v>89</v>
      </c>
      <c r="N58" s="40">
        <f>'參考統計表'!S134</f>
        <v>0</v>
      </c>
      <c r="O58" s="20">
        <f t="shared" si="1"/>
        <v>0</v>
      </c>
      <c r="P58" s="39"/>
    </row>
    <row r="59" spans="1:16" ht="32.25" customHeight="1">
      <c r="A59" s="64"/>
      <c r="B59" s="38" t="s">
        <v>600</v>
      </c>
      <c r="C59" s="27" t="s">
        <v>607</v>
      </c>
      <c r="D59" s="16" t="s">
        <v>528</v>
      </c>
      <c r="E59" s="19">
        <v>45</v>
      </c>
      <c r="F59" s="40">
        <f>'參考統計表'!S55</f>
        <v>0</v>
      </c>
      <c r="G59" s="20">
        <f t="shared" si="0"/>
        <v>0</v>
      </c>
      <c r="H59" s="36" t="s">
        <v>504</v>
      </c>
      <c r="I59" s="64"/>
      <c r="J59" s="38" t="s">
        <v>133</v>
      </c>
      <c r="K59" s="27" t="s">
        <v>274</v>
      </c>
      <c r="L59" s="16" t="s">
        <v>67</v>
      </c>
      <c r="M59" s="19">
        <v>75</v>
      </c>
      <c r="N59" s="40">
        <f>'參考統計表'!S135</f>
        <v>0</v>
      </c>
      <c r="O59" s="20">
        <f t="shared" si="1"/>
        <v>0</v>
      </c>
      <c r="P59" s="39"/>
    </row>
    <row r="60" spans="1:16" ht="32.25" customHeight="1">
      <c r="A60" s="64"/>
      <c r="B60" s="38" t="s">
        <v>601</v>
      </c>
      <c r="C60" s="27" t="s">
        <v>609</v>
      </c>
      <c r="D60" s="16" t="s">
        <v>605</v>
      </c>
      <c r="E60" s="19">
        <v>109</v>
      </c>
      <c r="F60" s="40">
        <f>'參考統計表'!S56</f>
        <v>0</v>
      </c>
      <c r="G60" s="20">
        <f t="shared" si="0"/>
        <v>0</v>
      </c>
      <c r="H60" s="36"/>
      <c r="I60" s="64"/>
      <c r="J60" s="38" t="s">
        <v>135</v>
      </c>
      <c r="K60" s="27" t="s">
        <v>273</v>
      </c>
      <c r="L60" s="16" t="s">
        <v>67</v>
      </c>
      <c r="M60" s="19">
        <v>99</v>
      </c>
      <c r="N60" s="40">
        <f>'參考統計表'!S136</f>
        <v>0</v>
      </c>
      <c r="O60" s="20">
        <f t="shared" si="1"/>
        <v>0</v>
      </c>
      <c r="P60" s="39"/>
    </row>
    <row r="61" spans="1:16" ht="32.25" customHeight="1">
      <c r="A61" s="64"/>
      <c r="B61" s="38" t="s">
        <v>602</v>
      </c>
      <c r="C61" s="27" t="s">
        <v>608</v>
      </c>
      <c r="D61" s="16" t="s">
        <v>527</v>
      </c>
      <c r="E61" s="19">
        <v>65</v>
      </c>
      <c r="F61" s="40">
        <f>'參考統計表'!S57</f>
        <v>0</v>
      </c>
      <c r="G61" s="20">
        <f t="shared" si="0"/>
        <v>0</v>
      </c>
      <c r="H61" s="76" t="s">
        <v>505</v>
      </c>
      <c r="I61" s="64"/>
      <c r="J61" s="38" t="s">
        <v>365</v>
      </c>
      <c r="K61" s="27" t="s">
        <v>533</v>
      </c>
      <c r="L61" s="16" t="s">
        <v>217</v>
      </c>
      <c r="M61" s="19">
        <v>105</v>
      </c>
      <c r="N61" s="40">
        <f>'參考統計表'!S137</f>
        <v>0</v>
      </c>
      <c r="O61" s="20">
        <f t="shared" si="1"/>
        <v>0</v>
      </c>
      <c r="P61" s="39"/>
    </row>
    <row r="62" spans="1:16" ht="32.25" customHeight="1">
      <c r="A62" s="64"/>
      <c r="B62" s="38" t="s">
        <v>603</v>
      </c>
      <c r="C62" s="27" t="s">
        <v>604</v>
      </c>
      <c r="D62" s="16" t="s">
        <v>606</v>
      </c>
      <c r="E62" s="19">
        <v>55</v>
      </c>
      <c r="F62" s="40">
        <f>'參考統計表'!S58</f>
        <v>0</v>
      </c>
      <c r="G62" s="20">
        <f t="shared" si="0"/>
        <v>0</v>
      </c>
      <c r="H62" s="76"/>
      <c r="I62" s="64"/>
      <c r="J62" s="38" t="s">
        <v>542</v>
      </c>
      <c r="K62" s="27" t="s">
        <v>543</v>
      </c>
      <c r="L62" s="16" t="s">
        <v>668</v>
      </c>
      <c r="M62" s="19">
        <v>79</v>
      </c>
      <c r="N62" s="40">
        <f>'參考統計表'!S138</f>
        <v>0</v>
      </c>
      <c r="O62" s="20">
        <f t="shared" si="1"/>
        <v>0</v>
      </c>
      <c r="P62" s="39"/>
    </row>
    <row r="63" spans="1:16" ht="32.25" customHeight="1">
      <c r="A63" s="64" t="s">
        <v>127</v>
      </c>
      <c r="B63" s="38" t="s">
        <v>128</v>
      </c>
      <c r="C63" s="27" t="s">
        <v>249</v>
      </c>
      <c r="D63" s="16" t="s">
        <v>58</v>
      </c>
      <c r="E63" s="19">
        <v>90</v>
      </c>
      <c r="F63" s="40">
        <f>'參考統計表'!S59</f>
        <v>0</v>
      </c>
      <c r="G63" s="20">
        <f t="shared" si="0"/>
        <v>0</v>
      </c>
      <c r="H63" s="66" t="s">
        <v>488</v>
      </c>
      <c r="I63" s="64"/>
      <c r="J63" s="38" t="s">
        <v>564</v>
      </c>
      <c r="K63" s="27" t="s">
        <v>565</v>
      </c>
      <c r="L63" s="16" t="s">
        <v>669</v>
      </c>
      <c r="M63" s="19">
        <v>75</v>
      </c>
      <c r="N63" s="40">
        <f>'參考統計表'!S139</f>
        <v>0</v>
      </c>
      <c r="O63" s="20">
        <f t="shared" si="1"/>
        <v>0</v>
      </c>
      <c r="P63" s="39"/>
    </row>
    <row r="64" spans="1:16" ht="32.25" customHeight="1">
      <c r="A64" s="64"/>
      <c r="B64" s="38" t="s">
        <v>130</v>
      </c>
      <c r="C64" s="27" t="s">
        <v>250</v>
      </c>
      <c r="D64" s="16" t="s">
        <v>58</v>
      </c>
      <c r="E64" s="19">
        <v>90</v>
      </c>
      <c r="F64" s="40">
        <f>'參考統計表'!S60</f>
        <v>0</v>
      </c>
      <c r="G64" s="20">
        <f t="shared" si="0"/>
        <v>0</v>
      </c>
      <c r="H64" s="66"/>
      <c r="I64" s="64"/>
      <c r="J64" s="28" t="s">
        <v>613</v>
      </c>
      <c r="K64" s="29" t="s">
        <v>614</v>
      </c>
      <c r="L64" s="22" t="s">
        <v>670</v>
      </c>
      <c r="M64" s="23">
        <v>125</v>
      </c>
      <c r="N64" s="40">
        <f>'參考統計表'!S140</f>
        <v>0</v>
      </c>
      <c r="O64" s="20">
        <f t="shared" si="1"/>
        <v>0</v>
      </c>
      <c r="P64" s="39"/>
    </row>
    <row r="65" spans="1:16" ht="32.25" customHeight="1">
      <c r="A65" s="64"/>
      <c r="B65" s="38" t="s">
        <v>131</v>
      </c>
      <c r="C65" s="27" t="s">
        <v>251</v>
      </c>
      <c r="D65" s="16" t="s">
        <v>58</v>
      </c>
      <c r="E65" s="19">
        <v>90</v>
      </c>
      <c r="F65" s="40">
        <f>'參考統計表'!S61</f>
        <v>0</v>
      </c>
      <c r="G65" s="20">
        <f t="shared" si="0"/>
        <v>0</v>
      </c>
      <c r="H65" s="66"/>
      <c r="I65" s="64"/>
      <c r="J65" s="28"/>
      <c r="K65" s="29"/>
      <c r="L65" s="22"/>
      <c r="M65" s="21"/>
      <c r="N65" s="40">
        <f>'參考統計表'!S141</f>
        <v>0</v>
      </c>
      <c r="O65" s="20">
        <f t="shared" si="1"/>
        <v>0</v>
      </c>
      <c r="P65" s="39"/>
    </row>
    <row r="66" spans="1:16" ht="32.25" customHeight="1">
      <c r="A66" s="64"/>
      <c r="B66" s="38" t="s">
        <v>132</v>
      </c>
      <c r="C66" s="27" t="s">
        <v>252</v>
      </c>
      <c r="D66" s="16" t="s">
        <v>58</v>
      </c>
      <c r="E66" s="19">
        <v>90</v>
      </c>
      <c r="F66" s="40">
        <f>'參考統計表'!S62</f>
        <v>0</v>
      </c>
      <c r="G66" s="20">
        <f t="shared" si="0"/>
        <v>0</v>
      </c>
      <c r="H66" s="66"/>
      <c r="I66" s="64"/>
      <c r="J66" s="28"/>
      <c r="K66" s="29"/>
      <c r="L66" s="22"/>
      <c r="M66" s="21"/>
      <c r="N66" s="40">
        <f>'參考統計表'!S142</f>
        <v>0</v>
      </c>
      <c r="O66" s="20">
        <f t="shared" si="1"/>
        <v>0</v>
      </c>
      <c r="P66" s="39"/>
    </row>
    <row r="67" spans="1:16" ht="32.25" customHeight="1">
      <c r="A67" s="64"/>
      <c r="B67" s="38" t="s">
        <v>134</v>
      </c>
      <c r="C67" s="27" t="s">
        <v>253</v>
      </c>
      <c r="D67" s="16" t="s">
        <v>22</v>
      </c>
      <c r="E67" s="19">
        <v>100</v>
      </c>
      <c r="F67" s="40">
        <f>'參考統計表'!S63</f>
        <v>0</v>
      </c>
      <c r="G67" s="20">
        <f t="shared" si="0"/>
        <v>0</v>
      </c>
      <c r="H67" s="66"/>
      <c r="I67" s="64" t="s">
        <v>544</v>
      </c>
      <c r="J67" s="38" t="s">
        <v>545</v>
      </c>
      <c r="K67" s="27" t="s">
        <v>580</v>
      </c>
      <c r="L67" s="16" t="s">
        <v>551</v>
      </c>
      <c r="M67" s="19">
        <v>145</v>
      </c>
      <c r="N67" s="40">
        <f>'參考統計表'!S143</f>
        <v>0</v>
      </c>
      <c r="O67" s="20">
        <f t="shared" si="1"/>
        <v>0</v>
      </c>
      <c r="P67" s="39"/>
    </row>
    <row r="68" spans="1:16" ht="32.25" customHeight="1">
      <c r="A68" s="64"/>
      <c r="B68" s="38" t="s">
        <v>136</v>
      </c>
      <c r="C68" s="27" t="s">
        <v>254</v>
      </c>
      <c r="D68" s="16" t="s">
        <v>22</v>
      </c>
      <c r="E68" s="19">
        <v>55</v>
      </c>
      <c r="F68" s="40">
        <f>'參考統計表'!S64</f>
        <v>0</v>
      </c>
      <c r="G68" s="20">
        <f t="shared" si="0"/>
        <v>0</v>
      </c>
      <c r="H68" s="66" t="s">
        <v>488</v>
      </c>
      <c r="I68" s="64"/>
      <c r="J68" s="38" t="s">
        <v>546</v>
      </c>
      <c r="K68" s="27" t="s">
        <v>581</v>
      </c>
      <c r="L68" s="16" t="s">
        <v>551</v>
      </c>
      <c r="M68" s="19">
        <v>145</v>
      </c>
      <c r="N68" s="40">
        <f>'參考統計表'!S144</f>
        <v>0</v>
      </c>
      <c r="O68" s="20">
        <f t="shared" si="1"/>
        <v>0</v>
      </c>
      <c r="P68" s="39"/>
    </row>
    <row r="69" spans="1:16" ht="32.25" customHeight="1">
      <c r="A69" s="64"/>
      <c r="B69" s="38" t="s">
        <v>137</v>
      </c>
      <c r="C69" s="27" t="s">
        <v>255</v>
      </c>
      <c r="D69" s="16" t="s">
        <v>22</v>
      </c>
      <c r="E69" s="19">
        <v>55</v>
      </c>
      <c r="F69" s="40">
        <f>'參考統計表'!S65</f>
        <v>0</v>
      </c>
      <c r="G69" s="20">
        <f t="shared" si="0"/>
        <v>0</v>
      </c>
      <c r="H69" s="66"/>
      <c r="I69" s="64"/>
      <c r="J69" s="38" t="s">
        <v>547</v>
      </c>
      <c r="K69" s="27" t="s">
        <v>583</v>
      </c>
      <c r="L69" s="16" t="s">
        <v>552</v>
      </c>
      <c r="M69" s="19">
        <v>230</v>
      </c>
      <c r="N69" s="40">
        <f>'參考統計表'!S145</f>
        <v>0</v>
      </c>
      <c r="O69" s="20">
        <f t="shared" si="1"/>
        <v>0</v>
      </c>
      <c r="P69" s="39"/>
    </row>
    <row r="70" spans="1:16" ht="32.25" customHeight="1">
      <c r="A70" s="64"/>
      <c r="B70" s="38" t="s">
        <v>138</v>
      </c>
      <c r="C70" s="27" t="s">
        <v>256</v>
      </c>
      <c r="D70" s="16" t="s">
        <v>39</v>
      </c>
      <c r="E70" s="19">
        <v>55</v>
      </c>
      <c r="F70" s="40">
        <f>'參考統計表'!S66</f>
        <v>0</v>
      </c>
      <c r="G70" s="20">
        <f t="shared" si="0"/>
        <v>0</v>
      </c>
      <c r="H70" s="66"/>
      <c r="I70" s="64"/>
      <c r="J70" s="28" t="s">
        <v>570</v>
      </c>
      <c r="K70" s="29" t="s">
        <v>585</v>
      </c>
      <c r="L70" s="16" t="s">
        <v>572</v>
      </c>
      <c r="M70" s="19">
        <v>170</v>
      </c>
      <c r="N70" s="40">
        <f>'參考統計表'!S146</f>
        <v>0</v>
      </c>
      <c r="O70" s="20">
        <f t="shared" si="1"/>
        <v>0</v>
      </c>
      <c r="P70" s="39"/>
    </row>
    <row r="71" spans="1:16" ht="32.25" customHeight="1">
      <c r="A71" s="64"/>
      <c r="B71" s="38" t="s">
        <v>139</v>
      </c>
      <c r="C71" s="27" t="s">
        <v>257</v>
      </c>
      <c r="D71" s="16" t="s">
        <v>113</v>
      </c>
      <c r="E71" s="19">
        <v>55</v>
      </c>
      <c r="F71" s="40">
        <f>'參考統計表'!S67</f>
        <v>0</v>
      </c>
      <c r="G71" s="20">
        <f aca="true" t="shared" si="2" ref="G71:G85">E71*F71</f>
        <v>0</v>
      </c>
      <c r="H71" s="66"/>
      <c r="I71" s="64"/>
      <c r="J71" s="28" t="s">
        <v>620</v>
      </c>
      <c r="K71" s="29" t="s">
        <v>665</v>
      </c>
      <c r="L71" s="22" t="s">
        <v>532</v>
      </c>
      <c r="M71" s="23">
        <v>99</v>
      </c>
      <c r="N71" s="40">
        <f>'參考統計表'!S147</f>
        <v>0</v>
      </c>
      <c r="O71" s="20">
        <f aca="true" t="shared" si="3" ref="O71:O85">M71*N71</f>
        <v>0</v>
      </c>
      <c r="P71" s="21"/>
    </row>
    <row r="72" spans="1:16" ht="32.25" customHeight="1">
      <c r="A72" s="64"/>
      <c r="B72" s="28" t="s">
        <v>555</v>
      </c>
      <c r="C72" s="29" t="s">
        <v>582</v>
      </c>
      <c r="D72" s="16" t="s">
        <v>532</v>
      </c>
      <c r="E72" s="23">
        <v>55</v>
      </c>
      <c r="F72" s="40">
        <f>'參考統計表'!S68</f>
        <v>0</v>
      </c>
      <c r="G72" s="20">
        <f t="shared" si="2"/>
        <v>0</v>
      </c>
      <c r="H72" s="66"/>
      <c r="I72" s="78" t="s">
        <v>521</v>
      </c>
      <c r="J72" s="28" t="s">
        <v>553</v>
      </c>
      <c r="K72" s="29" t="s">
        <v>586</v>
      </c>
      <c r="L72" s="24" t="s">
        <v>157</v>
      </c>
      <c r="M72" s="23">
        <v>288</v>
      </c>
      <c r="N72" s="40">
        <f>'參考統計表'!S148</f>
        <v>0</v>
      </c>
      <c r="O72" s="20">
        <f t="shared" si="3"/>
        <v>0</v>
      </c>
      <c r="P72" s="82" t="s">
        <v>536</v>
      </c>
    </row>
    <row r="73" spans="1:16" ht="32.25" customHeight="1">
      <c r="A73" s="64"/>
      <c r="B73" s="28" t="s">
        <v>556</v>
      </c>
      <c r="C73" s="29" t="s">
        <v>584</v>
      </c>
      <c r="D73" s="16" t="s">
        <v>532</v>
      </c>
      <c r="E73" s="23">
        <v>55</v>
      </c>
      <c r="F73" s="40">
        <f>'參考統計表'!S69</f>
        <v>0</v>
      </c>
      <c r="G73" s="20">
        <f t="shared" si="2"/>
        <v>0</v>
      </c>
      <c r="H73" s="66"/>
      <c r="I73" s="78"/>
      <c r="J73" s="38" t="s">
        <v>167</v>
      </c>
      <c r="K73" s="30" t="s">
        <v>270</v>
      </c>
      <c r="L73" s="24" t="s">
        <v>157</v>
      </c>
      <c r="M73" s="19">
        <v>310</v>
      </c>
      <c r="N73" s="40">
        <f>'參考統計表'!S149</f>
        <v>0</v>
      </c>
      <c r="O73" s="20">
        <f t="shared" si="3"/>
        <v>0</v>
      </c>
      <c r="P73" s="82"/>
    </row>
    <row r="74" spans="1:16" ht="32.25" customHeight="1">
      <c r="A74" s="64" t="s">
        <v>140</v>
      </c>
      <c r="B74" s="38" t="s">
        <v>141</v>
      </c>
      <c r="C74" s="27" t="s">
        <v>258</v>
      </c>
      <c r="D74" s="16" t="s">
        <v>142</v>
      </c>
      <c r="E74" s="19">
        <v>250</v>
      </c>
      <c r="F74" s="40">
        <f>'參考統計表'!S70</f>
        <v>0</v>
      </c>
      <c r="G74" s="20">
        <f t="shared" si="2"/>
        <v>0</v>
      </c>
      <c r="H74" s="66" t="s">
        <v>143</v>
      </c>
      <c r="I74" s="78"/>
      <c r="J74" s="38" t="s">
        <v>164</v>
      </c>
      <c r="K74" s="30" t="s">
        <v>271</v>
      </c>
      <c r="L74" s="24" t="s">
        <v>157</v>
      </c>
      <c r="M74" s="19">
        <v>359</v>
      </c>
      <c r="N74" s="40">
        <f>'參考統計表'!S150</f>
        <v>0</v>
      </c>
      <c r="O74" s="20">
        <f t="shared" si="3"/>
        <v>0</v>
      </c>
      <c r="P74" s="82"/>
    </row>
    <row r="75" spans="1:16" ht="32.25" customHeight="1">
      <c r="A75" s="64"/>
      <c r="B75" s="38" t="s">
        <v>144</v>
      </c>
      <c r="C75" s="27" t="s">
        <v>259</v>
      </c>
      <c r="D75" s="16" t="s">
        <v>624</v>
      </c>
      <c r="E75" s="19">
        <v>250</v>
      </c>
      <c r="F75" s="40">
        <f>'參考統計表'!S71</f>
        <v>0</v>
      </c>
      <c r="G75" s="20">
        <f t="shared" si="2"/>
        <v>0</v>
      </c>
      <c r="H75" s="66"/>
      <c r="I75" s="78"/>
      <c r="J75" s="38" t="s">
        <v>162</v>
      </c>
      <c r="K75" s="30" t="s">
        <v>272</v>
      </c>
      <c r="L75" s="24" t="s">
        <v>157</v>
      </c>
      <c r="M75" s="19">
        <v>390</v>
      </c>
      <c r="N75" s="40">
        <f>'參考統計表'!S151</f>
        <v>0</v>
      </c>
      <c r="O75" s="20">
        <f t="shared" si="3"/>
        <v>0</v>
      </c>
      <c r="P75" s="82"/>
    </row>
    <row r="76" spans="1:16" ht="32.25" customHeight="1">
      <c r="A76" s="64"/>
      <c r="B76" s="38" t="s">
        <v>622</v>
      </c>
      <c r="C76" s="27" t="s">
        <v>627</v>
      </c>
      <c r="D76" s="16" t="s">
        <v>625</v>
      </c>
      <c r="E76" s="19">
        <v>250</v>
      </c>
      <c r="F76" s="40">
        <f>'參考統計表'!S72</f>
        <v>0</v>
      </c>
      <c r="G76" s="20">
        <f t="shared" si="2"/>
        <v>0</v>
      </c>
      <c r="H76" s="66"/>
      <c r="I76" s="78"/>
      <c r="J76" s="28" t="s">
        <v>568</v>
      </c>
      <c r="K76" s="31" t="s">
        <v>587</v>
      </c>
      <c r="L76" s="24" t="s">
        <v>157</v>
      </c>
      <c r="M76" s="23">
        <v>168</v>
      </c>
      <c r="N76" s="40">
        <f>'參考統計表'!S152</f>
        <v>0</v>
      </c>
      <c r="O76" s="20">
        <f t="shared" si="3"/>
        <v>0</v>
      </c>
      <c r="P76" s="82"/>
    </row>
    <row r="77" spans="1:16" ht="32.25" customHeight="1">
      <c r="A77" s="64"/>
      <c r="B77" s="38" t="s">
        <v>623</v>
      </c>
      <c r="C77" s="27" t="s">
        <v>628</v>
      </c>
      <c r="D77" s="16" t="s">
        <v>626</v>
      </c>
      <c r="E77" s="19">
        <v>260</v>
      </c>
      <c r="F77" s="40">
        <f>'參考統計表'!S73</f>
        <v>0</v>
      </c>
      <c r="G77" s="20">
        <f t="shared" si="2"/>
        <v>0</v>
      </c>
      <c r="H77" s="66"/>
      <c r="I77" s="78"/>
      <c r="J77" s="38"/>
      <c r="K77" s="30"/>
      <c r="L77" s="24"/>
      <c r="M77" s="19"/>
      <c r="N77" s="40">
        <f>'參考統計表'!S153</f>
        <v>0</v>
      </c>
      <c r="O77" s="20">
        <f t="shared" si="3"/>
        <v>0</v>
      </c>
      <c r="P77" s="82"/>
    </row>
    <row r="78" spans="1:16" ht="24.75" customHeight="1">
      <c r="A78" s="64"/>
      <c r="B78" s="38" t="s">
        <v>204</v>
      </c>
      <c r="C78" s="27" t="s">
        <v>260</v>
      </c>
      <c r="D78" s="16" t="s">
        <v>145</v>
      </c>
      <c r="E78" s="19">
        <v>100</v>
      </c>
      <c r="F78" s="40">
        <f>'參考統計表'!S74</f>
        <v>0</v>
      </c>
      <c r="G78" s="20">
        <f t="shared" si="2"/>
        <v>0</v>
      </c>
      <c r="H78" s="66" t="s">
        <v>488</v>
      </c>
      <c r="I78" s="78"/>
      <c r="J78" s="38" t="s">
        <v>486</v>
      </c>
      <c r="K78" s="30" t="s">
        <v>487</v>
      </c>
      <c r="L78" s="24" t="s">
        <v>489</v>
      </c>
      <c r="M78" s="19">
        <v>220</v>
      </c>
      <c r="N78" s="40">
        <f>'參考統計表'!S154</f>
        <v>0</v>
      </c>
      <c r="O78" s="20">
        <f t="shared" si="3"/>
        <v>0</v>
      </c>
      <c r="P78" s="39" t="s">
        <v>488</v>
      </c>
    </row>
    <row r="79" spans="1:16" ht="24.75" customHeight="1">
      <c r="A79" s="64"/>
      <c r="B79" s="38" t="s">
        <v>146</v>
      </c>
      <c r="C79" s="27" t="s">
        <v>261</v>
      </c>
      <c r="D79" s="16" t="s">
        <v>145</v>
      </c>
      <c r="E79" s="19">
        <v>100</v>
      </c>
      <c r="F79" s="40">
        <f>'參考統計表'!S75</f>
        <v>0</v>
      </c>
      <c r="G79" s="20">
        <f t="shared" si="2"/>
        <v>0</v>
      </c>
      <c r="H79" s="66"/>
      <c r="I79" s="78"/>
      <c r="J79" s="38" t="s">
        <v>662</v>
      </c>
      <c r="K79" s="30" t="s">
        <v>663</v>
      </c>
      <c r="L79" s="24" t="s">
        <v>157</v>
      </c>
      <c r="M79" s="19">
        <v>35</v>
      </c>
      <c r="N79" s="40">
        <f>'參考統計表'!S155</f>
        <v>0</v>
      </c>
      <c r="O79" s="20">
        <f t="shared" si="3"/>
        <v>0</v>
      </c>
      <c r="P79" s="39"/>
    </row>
    <row r="80" spans="1:16" ht="24.75" customHeight="1">
      <c r="A80" s="64"/>
      <c r="B80" s="38" t="s">
        <v>147</v>
      </c>
      <c r="C80" s="27" t="s">
        <v>262</v>
      </c>
      <c r="D80" s="16" t="s">
        <v>145</v>
      </c>
      <c r="E80" s="19">
        <v>100</v>
      </c>
      <c r="F80" s="40">
        <f>'參考統計表'!S76</f>
        <v>0</v>
      </c>
      <c r="G80" s="20">
        <f t="shared" si="2"/>
        <v>0</v>
      </c>
      <c r="H80" s="66"/>
      <c r="I80" s="78"/>
      <c r="J80" s="38" t="s">
        <v>483</v>
      </c>
      <c r="K80" s="30" t="s">
        <v>485</v>
      </c>
      <c r="L80" s="24" t="s">
        <v>171</v>
      </c>
      <c r="M80" s="19">
        <v>12</v>
      </c>
      <c r="N80" s="40">
        <f>'參考統計表'!S156</f>
        <v>0</v>
      </c>
      <c r="O80" s="20">
        <f t="shared" si="3"/>
        <v>0</v>
      </c>
      <c r="P80" s="39"/>
    </row>
    <row r="81" spans="1:16" ht="24.75" customHeight="1">
      <c r="A81" s="64"/>
      <c r="B81" s="38" t="s">
        <v>148</v>
      </c>
      <c r="C81" s="27" t="s">
        <v>263</v>
      </c>
      <c r="D81" s="16" t="s">
        <v>145</v>
      </c>
      <c r="E81" s="19">
        <v>100</v>
      </c>
      <c r="F81" s="40">
        <f>'參考統計表'!S77</f>
        <v>0</v>
      </c>
      <c r="G81" s="20">
        <f t="shared" si="2"/>
        <v>0</v>
      </c>
      <c r="H81" s="66"/>
      <c r="I81" s="78"/>
      <c r="J81" s="28"/>
      <c r="K81" s="29"/>
      <c r="L81" s="22"/>
      <c r="M81" s="21"/>
      <c r="N81" s="40">
        <f>'參考統計表'!S157</f>
        <v>0</v>
      </c>
      <c r="O81" s="20">
        <f t="shared" si="3"/>
        <v>0</v>
      </c>
      <c r="P81" s="21"/>
    </row>
    <row r="82" spans="1:16" ht="24.75" customHeight="1">
      <c r="A82" s="64"/>
      <c r="B82" s="38" t="s">
        <v>149</v>
      </c>
      <c r="C82" s="27" t="s">
        <v>264</v>
      </c>
      <c r="D82" s="16" t="s">
        <v>17</v>
      </c>
      <c r="E82" s="19">
        <v>139</v>
      </c>
      <c r="F82" s="40">
        <f>'參考統計表'!S78</f>
        <v>0</v>
      </c>
      <c r="G82" s="20">
        <f t="shared" si="2"/>
        <v>0</v>
      </c>
      <c r="H82" s="66"/>
      <c r="I82" s="78"/>
      <c r="J82" s="28"/>
      <c r="K82" s="29"/>
      <c r="L82" s="22"/>
      <c r="M82" s="21"/>
      <c r="N82" s="40">
        <f>'參考統計表'!S158</f>
        <v>0</v>
      </c>
      <c r="O82" s="20">
        <f t="shared" si="3"/>
        <v>0</v>
      </c>
      <c r="P82" s="21"/>
    </row>
    <row r="83" spans="1:16" ht="24.75" customHeight="1">
      <c r="A83" s="64"/>
      <c r="B83" s="38" t="s">
        <v>205</v>
      </c>
      <c r="C83" s="27" t="s">
        <v>265</v>
      </c>
      <c r="D83" s="16" t="s">
        <v>203</v>
      </c>
      <c r="E83" s="19">
        <v>100</v>
      </c>
      <c r="F83" s="40">
        <f>'參考統計表'!S79</f>
        <v>0</v>
      </c>
      <c r="G83" s="20">
        <f t="shared" si="2"/>
        <v>0</v>
      </c>
      <c r="H83" s="66"/>
      <c r="I83" s="78"/>
      <c r="J83" s="28"/>
      <c r="K83" s="29"/>
      <c r="L83" s="22"/>
      <c r="M83" s="21"/>
      <c r="N83" s="40">
        <f>'參考統計表'!S159</f>
        <v>0</v>
      </c>
      <c r="O83" s="20">
        <f t="shared" si="3"/>
        <v>0</v>
      </c>
      <c r="P83" s="21"/>
    </row>
    <row r="84" spans="1:16" ht="24.75" customHeight="1">
      <c r="A84" s="64"/>
      <c r="B84" s="38" t="s">
        <v>150</v>
      </c>
      <c r="C84" s="27" t="s">
        <v>266</v>
      </c>
      <c r="D84" s="16" t="s">
        <v>39</v>
      </c>
      <c r="E84" s="19">
        <v>95</v>
      </c>
      <c r="F84" s="40">
        <f>'參考統計表'!S80</f>
        <v>0</v>
      </c>
      <c r="G84" s="20">
        <f t="shared" si="2"/>
        <v>0</v>
      </c>
      <c r="H84" s="66"/>
      <c r="I84" s="78"/>
      <c r="J84" s="28"/>
      <c r="K84" s="29"/>
      <c r="L84" s="22"/>
      <c r="M84" s="21"/>
      <c r="N84" s="40">
        <f>'參考統計表'!S160</f>
        <v>0</v>
      </c>
      <c r="O84" s="20">
        <f t="shared" si="3"/>
        <v>0</v>
      </c>
      <c r="P84" s="21"/>
    </row>
    <row r="85" spans="1:16" ht="24.75" customHeight="1">
      <c r="A85" s="64"/>
      <c r="B85" s="38" t="s">
        <v>151</v>
      </c>
      <c r="C85" s="27" t="s">
        <v>267</v>
      </c>
      <c r="D85" s="16" t="s">
        <v>22</v>
      </c>
      <c r="E85" s="19">
        <v>100</v>
      </c>
      <c r="F85" s="40">
        <f>'參考統計表'!S81</f>
        <v>0</v>
      </c>
      <c r="G85" s="20">
        <f t="shared" si="2"/>
        <v>0</v>
      </c>
      <c r="H85" s="66"/>
      <c r="I85" s="78"/>
      <c r="J85" s="28"/>
      <c r="K85" s="29"/>
      <c r="L85" s="22"/>
      <c r="M85" s="21"/>
      <c r="N85" s="40">
        <f>'參考統計表'!S161</f>
        <v>0</v>
      </c>
      <c r="O85" s="20">
        <f t="shared" si="3"/>
        <v>0</v>
      </c>
      <c r="P85" s="21"/>
    </row>
    <row r="86" spans="1:16" ht="72" customHeight="1">
      <c r="A86" s="83" t="s">
        <v>686</v>
      </c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</row>
    <row r="87" spans="1:16" ht="36" customHeight="1">
      <c r="A87" s="70" t="s">
        <v>173</v>
      </c>
      <c r="B87" s="70"/>
      <c r="C87" s="79" t="s">
        <v>481</v>
      </c>
      <c r="D87" s="69" t="s">
        <v>664</v>
      </c>
      <c r="E87" s="69"/>
      <c r="F87" s="69"/>
      <c r="G87" s="69"/>
      <c r="H87" s="69"/>
      <c r="I87" s="78" t="s">
        <v>562</v>
      </c>
      <c r="J87" s="73" t="s">
        <v>671</v>
      </c>
      <c r="K87" s="73"/>
      <c r="L87" s="73"/>
      <c r="M87" s="73"/>
      <c r="N87" s="73"/>
      <c r="O87" s="73"/>
      <c r="P87" s="73"/>
    </row>
    <row r="88" spans="1:16" s="25" customFormat="1" ht="33" customHeight="1">
      <c r="A88" s="70"/>
      <c r="B88" s="70"/>
      <c r="C88" s="79"/>
      <c r="D88" s="69"/>
      <c r="E88" s="69"/>
      <c r="F88" s="69"/>
      <c r="G88" s="69"/>
      <c r="H88" s="69"/>
      <c r="I88" s="79"/>
      <c r="J88" s="73" t="s">
        <v>672</v>
      </c>
      <c r="K88" s="73"/>
      <c r="L88" s="73"/>
      <c r="M88" s="73"/>
      <c r="N88" s="73"/>
      <c r="O88" s="73"/>
      <c r="P88" s="73"/>
    </row>
    <row r="89" spans="1:16" s="25" customFormat="1" ht="33" customHeight="1">
      <c r="A89" s="70"/>
      <c r="B89" s="70"/>
      <c r="C89" s="79"/>
      <c r="D89" s="69"/>
      <c r="E89" s="69"/>
      <c r="F89" s="69"/>
      <c r="G89" s="69"/>
      <c r="H89" s="69"/>
      <c r="I89" s="79"/>
      <c r="J89" s="78" t="s">
        <v>673</v>
      </c>
      <c r="K89" s="78"/>
      <c r="L89" s="78"/>
      <c r="M89" s="78"/>
      <c r="N89" s="78"/>
      <c r="O89" s="78"/>
      <c r="P89" s="78"/>
    </row>
    <row r="90" spans="1:16" s="25" customFormat="1" ht="33" customHeight="1">
      <c r="A90" s="70"/>
      <c r="B90" s="70"/>
      <c r="C90" s="79"/>
      <c r="D90" s="69"/>
      <c r="E90" s="69"/>
      <c r="F90" s="69"/>
      <c r="G90" s="69"/>
      <c r="H90" s="69"/>
      <c r="I90" s="79"/>
      <c r="J90" s="72" t="s">
        <v>674</v>
      </c>
      <c r="K90" s="72"/>
      <c r="L90" s="72"/>
      <c r="M90" s="72"/>
      <c r="N90" s="72"/>
      <c r="O90" s="72"/>
      <c r="P90" s="72"/>
    </row>
    <row r="91" spans="1:16" s="25" customFormat="1" ht="30" customHeight="1">
      <c r="A91" s="70"/>
      <c r="B91" s="70"/>
      <c r="C91" s="79"/>
      <c r="D91" s="69"/>
      <c r="E91" s="69"/>
      <c r="F91" s="69"/>
      <c r="G91" s="69"/>
      <c r="H91" s="69"/>
      <c r="I91" s="79"/>
      <c r="J91" s="71" t="s">
        <v>675</v>
      </c>
      <c r="K91" s="71"/>
      <c r="L91" s="71"/>
      <c r="M91" s="71"/>
      <c r="N91" s="71"/>
      <c r="O91" s="71"/>
      <c r="P91" s="71"/>
    </row>
    <row r="92" spans="1:16" s="25" customFormat="1" ht="30" customHeight="1">
      <c r="A92" s="63" t="s">
        <v>232</v>
      </c>
      <c r="B92" s="63"/>
      <c r="C92" s="77">
        <f>SUM(G6:G85)+SUM(O6:O80)</f>
        <v>0</v>
      </c>
      <c r="D92" s="77"/>
      <c r="E92" s="77"/>
      <c r="F92" s="77"/>
      <c r="G92" s="77"/>
      <c r="H92" s="77"/>
      <c r="I92" s="37"/>
      <c r="J92" s="70" t="s">
        <v>341</v>
      </c>
      <c r="K92" s="70"/>
      <c r="L92" s="70"/>
      <c r="M92" s="70"/>
      <c r="N92" s="70"/>
      <c r="O92" s="70"/>
      <c r="P92" s="70"/>
    </row>
    <row r="93" spans="1:16" s="25" customFormat="1" ht="39" customHeight="1">
      <c r="A93" s="80" t="s">
        <v>512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</row>
    <row r="94" spans="1:16" s="25" customFormat="1" ht="39" customHeight="1">
      <c r="A94" s="80" t="s">
        <v>616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</row>
    <row r="95" spans="1:16" s="25" customFormat="1" ht="39" customHeight="1">
      <c r="A95" s="80" t="s">
        <v>685</v>
      </c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</row>
    <row r="96" spans="1:16" s="25" customFormat="1" ht="39" customHeight="1">
      <c r="A96" s="80" t="s">
        <v>617</v>
      </c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</row>
    <row r="97" spans="1:16" s="25" customFormat="1" ht="39" customHeight="1">
      <c r="A97" s="80" t="s">
        <v>618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</row>
    <row r="98" spans="1:16" s="41" customFormat="1" ht="39" customHeight="1">
      <c r="A98" s="80" t="s">
        <v>619</v>
      </c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</row>
    <row r="99" spans="1:16" s="41" customFormat="1" ht="39" customHeight="1">
      <c r="A99" s="81" t="s">
        <v>490</v>
      </c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</row>
    <row r="100" spans="1:16" ht="21">
      <c r="A100" s="84"/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6"/>
    </row>
    <row r="101" spans="1:16" ht="183.75" customHeight="1">
      <c r="A101" s="87" t="s">
        <v>661</v>
      </c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</sheetData>
  <sheetProtection/>
  <mergeCells count="73">
    <mergeCell ref="A100:P100"/>
    <mergeCell ref="M3:P3"/>
    <mergeCell ref="C3:I3"/>
    <mergeCell ref="A39:A62"/>
    <mergeCell ref="A101:P101"/>
    <mergeCell ref="A93:P93"/>
    <mergeCell ref="A94:P94"/>
    <mergeCell ref="A95:P95"/>
    <mergeCell ref="A96:P96"/>
    <mergeCell ref="J89:P89"/>
    <mergeCell ref="H74:H77"/>
    <mergeCell ref="A97:P97"/>
    <mergeCell ref="A98:P98"/>
    <mergeCell ref="A99:P99"/>
    <mergeCell ref="P72:P77"/>
    <mergeCell ref="I67:I71"/>
    <mergeCell ref="H78:H85"/>
    <mergeCell ref="A74:A85"/>
    <mergeCell ref="A86:P86"/>
    <mergeCell ref="H68:H73"/>
    <mergeCell ref="A92:B92"/>
    <mergeCell ref="C92:H92"/>
    <mergeCell ref="A87:B91"/>
    <mergeCell ref="I87:I91"/>
    <mergeCell ref="C87:C91"/>
    <mergeCell ref="D87:H91"/>
    <mergeCell ref="I43:I53"/>
    <mergeCell ref="H63:H67"/>
    <mergeCell ref="H50:H51"/>
    <mergeCell ref="H42:H47"/>
    <mergeCell ref="A63:A73"/>
    <mergeCell ref="I54:I66"/>
    <mergeCell ref="H61:H62"/>
    <mergeCell ref="I72:I85"/>
    <mergeCell ref="L1:P1"/>
    <mergeCell ref="J88:P88"/>
    <mergeCell ref="P51:P53"/>
    <mergeCell ref="I6:I11"/>
    <mergeCell ref="I12:I17"/>
    <mergeCell ref="I18:I28"/>
    <mergeCell ref="P12:P17"/>
    <mergeCell ref="J87:P87"/>
    <mergeCell ref="P6:P11"/>
    <mergeCell ref="P30:P31"/>
    <mergeCell ref="J2:K2"/>
    <mergeCell ref="J92:P92"/>
    <mergeCell ref="J91:P91"/>
    <mergeCell ref="J90:P90"/>
    <mergeCell ref="P38:P39"/>
    <mergeCell ref="P40:P42"/>
    <mergeCell ref="M2:P2"/>
    <mergeCell ref="P18:P20"/>
    <mergeCell ref="P21:P28"/>
    <mergeCell ref="E1:H1"/>
    <mergeCell ref="H6:H8"/>
    <mergeCell ref="H9:H10"/>
    <mergeCell ref="A4:P4"/>
    <mergeCell ref="A6:A23"/>
    <mergeCell ref="H11:H12"/>
    <mergeCell ref="H17:H19"/>
    <mergeCell ref="E2:H2"/>
    <mergeCell ref="A1:D1"/>
    <mergeCell ref="I1:K1"/>
    <mergeCell ref="A2:B2"/>
    <mergeCell ref="I29:I42"/>
    <mergeCell ref="P33:P34"/>
    <mergeCell ref="H36:H38"/>
    <mergeCell ref="P35:P37"/>
    <mergeCell ref="H39:H41"/>
    <mergeCell ref="A24:A38"/>
    <mergeCell ref="H24:H29"/>
    <mergeCell ref="H31:H35"/>
    <mergeCell ref="A3:B3"/>
  </mergeCells>
  <conditionalFormatting sqref="A95:A99">
    <cfRule type="cellIs" priority="5" dxfId="28" operator="equal" stopIfTrue="1">
      <formula>0</formula>
    </cfRule>
  </conditionalFormatting>
  <printOptions/>
  <pageMargins left="0" right="0" top="0" bottom="0" header="0.31496062992125984" footer="0.31496062992125984"/>
  <pageSetup fitToHeight="0" fitToWidth="1" horizontalDpi="600" verticalDpi="600" orientation="portrait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158"/>
  <sheetViews>
    <sheetView showZeros="0" zoomScalePageLayoutView="0" workbookViewId="0" topLeftCell="A1">
      <selection activeCell="B2" sqref="B2"/>
    </sheetView>
  </sheetViews>
  <sheetFormatPr defaultColWidth="9.00390625" defaultRowHeight="15.75"/>
  <cols>
    <col min="1" max="1" width="7.00390625" style="9" bestFit="1" customWidth="1"/>
    <col min="2" max="2" width="34.75390625" style="9" bestFit="1" customWidth="1"/>
    <col min="3" max="3" width="7.875" style="9" bestFit="1" customWidth="1"/>
    <col min="4" max="18" width="6.625" style="9" customWidth="1"/>
    <col min="19" max="19" width="10.50390625" style="9" bestFit="1" customWidth="1"/>
    <col min="20" max="16384" width="8.875" style="9" customWidth="1"/>
  </cols>
  <sheetData>
    <row r="1" spans="1:19" ht="15">
      <c r="A1" s="5" t="s">
        <v>1</v>
      </c>
      <c r="B1" s="5" t="s">
        <v>2</v>
      </c>
      <c r="C1" s="5" t="s">
        <v>175</v>
      </c>
      <c r="D1" s="7"/>
      <c r="E1" s="8"/>
      <c r="F1" s="7"/>
      <c r="G1" s="8"/>
      <c r="H1" s="7"/>
      <c r="I1" s="8"/>
      <c r="J1" s="7"/>
      <c r="K1" s="8"/>
      <c r="L1" s="7"/>
      <c r="M1" s="8"/>
      <c r="N1" s="7"/>
      <c r="O1" s="8"/>
      <c r="P1" s="7"/>
      <c r="Q1" s="8"/>
      <c r="R1" s="7"/>
      <c r="S1" s="5" t="s">
        <v>176</v>
      </c>
    </row>
    <row r="2" spans="1:19" ht="15">
      <c r="A2" s="10" t="s">
        <v>8</v>
      </c>
      <c r="B2" s="10" t="s">
        <v>367</v>
      </c>
      <c r="C2" s="11">
        <v>90</v>
      </c>
      <c r="D2" s="7"/>
      <c r="E2" s="8"/>
      <c r="F2" s="7"/>
      <c r="G2" s="8"/>
      <c r="H2" s="7"/>
      <c r="I2" s="8"/>
      <c r="J2" s="7"/>
      <c r="K2" s="8"/>
      <c r="L2" s="7"/>
      <c r="M2" s="8"/>
      <c r="N2" s="7"/>
      <c r="O2" s="8"/>
      <c r="P2" s="7"/>
      <c r="Q2" s="8"/>
      <c r="R2" s="7"/>
      <c r="S2" s="5">
        <f>SUM(D2:R2)</f>
        <v>0</v>
      </c>
    </row>
    <row r="3" spans="1:19" ht="15">
      <c r="A3" s="10" t="s">
        <v>12</v>
      </c>
      <c r="B3" s="10" t="s">
        <v>368</v>
      </c>
      <c r="C3" s="11">
        <v>90</v>
      </c>
      <c r="D3" s="7"/>
      <c r="E3" s="8"/>
      <c r="F3" s="7"/>
      <c r="G3" s="8"/>
      <c r="H3" s="7"/>
      <c r="I3" s="8"/>
      <c r="J3" s="7"/>
      <c r="K3" s="8"/>
      <c r="L3" s="7"/>
      <c r="M3" s="8"/>
      <c r="N3" s="7"/>
      <c r="O3" s="8"/>
      <c r="P3" s="7"/>
      <c r="Q3" s="8"/>
      <c r="R3" s="7"/>
      <c r="S3" s="5">
        <f aca="true" t="shared" si="0" ref="S3:S66">SUM(D3:R3)</f>
        <v>0</v>
      </c>
    </row>
    <row r="4" spans="1:19" ht="15">
      <c r="A4" s="10" t="s">
        <v>14</v>
      </c>
      <c r="B4" s="10" t="s">
        <v>369</v>
      </c>
      <c r="C4" s="11">
        <v>90</v>
      </c>
      <c r="D4" s="7"/>
      <c r="E4" s="8"/>
      <c r="F4" s="7"/>
      <c r="G4" s="8"/>
      <c r="H4" s="7"/>
      <c r="I4" s="8"/>
      <c r="J4" s="7"/>
      <c r="K4" s="8"/>
      <c r="L4" s="7"/>
      <c r="M4" s="8"/>
      <c r="N4" s="7"/>
      <c r="O4" s="8"/>
      <c r="P4" s="7"/>
      <c r="Q4" s="8"/>
      <c r="R4" s="7"/>
      <c r="S4" s="5">
        <f t="shared" si="0"/>
        <v>0</v>
      </c>
    </row>
    <row r="5" spans="1:19" ht="15">
      <c r="A5" s="12" t="s">
        <v>18</v>
      </c>
      <c r="B5" s="12" t="s">
        <v>370</v>
      </c>
      <c r="C5" s="13">
        <v>95</v>
      </c>
      <c r="D5" s="7"/>
      <c r="E5" s="8"/>
      <c r="F5" s="7"/>
      <c r="G5" s="8"/>
      <c r="H5" s="7"/>
      <c r="I5" s="8"/>
      <c r="J5" s="7"/>
      <c r="K5" s="8"/>
      <c r="L5" s="7"/>
      <c r="M5" s="8"/>
      <c r="N5" s="7"/>
      <c r="O5" s="8"/>
      <c r="P5" s="7"/>
      <c r="Q5" s="8"/>
      <c r="R5" s="7"/>
      <c r="S5" s="5">
        <f t="shared" si="0"/>
        <v>0</v>
      </c>
    </row>
    <row r="6" spans="1:19" ht="15">
      <c r="A6" s="12" t="s">
        <v>20</v>
      </c>
      <c r="B6" s="12" t="s">
        <v>371</v>
      </c>
      <c r="C6" s="13">
        <v>95</v>
      </c>
      <c r="D6" s="7"/>
      <c r="E6" s="8"/>
      <c r="F6" s="7"/>
      <c r="G6" s="8"/>
      <c r="H6" s="7"/>
      <c r="I6" s="8"/>
      <c r="J6" s="7"/>
      <c r="K6" s="8"/>
      <c r="L6" s="7"/>
      <c r="M6" s="8"/>
      <c r="N6" s="7"/>
      <c r="O6" s="8"/>
      <c r="P6" s="7"/>
      <c r="Q6" s="8"/>
      <c r="R6" s="7"/>
      <c r="S6" s="5">
        <f t="shared" si="0"/>
        <v>0</v>
      </c>
    </row>
    <row r="7" spans="1:19" ht="15">
      <c r="A7" s="10" t="s">
        <v>23</v>
      </c>
      <c r="B7" s="10" t="s">
        <v>372</v>
      </c>
      <c r="C7" s="11">
        <v>85</v>
      </c>
      <c r="D7" s="7"/>
      <c r="E7" s="8"/>
      <c r="F7" s="7"/>
      <c r="G7" s="8"/>
      <c r="H7" s="7"/>
      <c r="I7" s="8"/>
      <c r="J7" s="7"/>
      <c r="K7" s="8"/>
      <c r="L7" s="7"/>
      <c r="M7" s="8"/>
      <c r="N7" s="7"/>
      <c r="O7" s="8"/>
      <c r="P7" s="7"/>
      <c r="Q7" s="8"/>
      <c r="R7" s="7"/>
      <c r="S7" s="5">
        <f t="shared" si="0"/>
        <v>0</v>
      </c>
    </row>
    <row r="8" spans="1:19" ht="15">
      <c r="A8" s="10" t="s">
        <v>26</v>
      </c>
      <c r="B8" s="10" t="s">
        <v>373</v>
      </c>
      <c r="C8" s="11">
        <v>85</v>
      </c>
      <c r="D8" s="7"/>
      <c r="E8" s="8"/>
      <c r="F8" s="7"/>
      <c r="G8" s="8"/>
      <c r="H8" s="7"/>
      <c r="I8" s="8"/>
      <c r="J8" s="7"/>
      <c r="K8" s="8"/>
      <c r="L8" s="7"/>
      <c r="M8" s="8"/>
      <c r="N8" s="7"/>
      <c r="O8" s="8"/>
      <c r="P8" s="7"/>
      <c r="Q8" s="8"/>
      <c r="R8" s="7"/>
      <c r="S8" s="5">
        <f t="shared" si="0"/>
        <v>0</v>
      </c>
    </row>
    <row r="9" spans="1:19" ht="15">
      <c r="A9" s="5" t="s">
        <v>28</v>
      </c>
      <c r="B9" s="5" t="s">
        <v>374</v>
      </c>
      <c r="C9" s="6">
        <v>105</v>
      </c>
      <c r="D9" s="7"/>
      <c r="E9" s="8"/>
      <c r="F9" s="7"/>
      <c r="G9" s="8"/>
      <c r="H9" s="7"/>
      <c r="I9" s="8"/>
      <c r="J9" s="7"/>
      <c r="K9" s="8"/>
      <c r="L9" s="7"/>
      <c r="M9" s="8"/>
      <c r="N9" s="7"/>
      <c r="O9" s="8"/>
      <c r="P9" s="7"/>
      <c r="Q9" s="8"/>
      <c r="R9" s="7"/>
      <c r="S9" s="5">
        <f t="shared" si="0"/>
        <v>0</v>
      </c>
    </row>
    <row r="10" spans="1:19" ht="15">
      <c r="A10" s="5" t="s">
        <v>31</v>
      </c>
      <c r="B10" s="5" t="s">
        <v>375</v>
      </c>
      <c r="C10" s="6">
        <v>80</v>
      </c>
      <c r="D10" s="7"/>
      <c r="E10" s="8"/>
      <c r="F10" s="7"/>
      <c r="G10" s="8"/>
      <c r="H10" s="7"/>
      <c r="I10" s="8"/>
      <c r="J10" s="7"/>
      <c r="K10" s="8"/>
      <c r="L10" s="7"/>
      <c r="M10" s="8"/>
      <c r="N10" s="7"/>
      <c r="O10" s="8"/>
      <c r="P10" s="7"/>
      <c r="Q10" s="8"/>
      <c r="R10" s="7"/>
      <c r="S10" s="5">
        <f t="shared" si="0"/>
        <v>0</v>
      </c>
    </row>
    <row r="11" spans="1:19" ht="15">
      <c r="A11" s="5">
        <v>30</v>
      </c>
      <c r="B11" s="5" t="s">
        <v>35</v>
      </c>
      <c r="C11" s="6">
        <v>25</v>
      </c>
      <c r="D11" s="7"/>
      <c r="E11" s="8"/>
      <c r="F11" s="7"/>
      <c r="G11" s="8"/>
      <c r="H11" s="7"/>
      <c r="I11" s="8"/>
      <c r="J11" s="7"/>
      <c r="K11" s="8"/>
      <c r="L11" s="7"/>
      <c r="M11" s="8"/>
      <c r="N11" s="7"/>
      <c r="O11" s="8"/>
      <c r="P11" s="7"/>
      <c r="Q11" s="8"/>
      <c r="R11" s="7"/>
      <c r="S11" s="5">
        <f t="shared" si="0"/>
        <v>0</v>
      </c>
    </row>
    <row r="12" spans="1:19" ht="15">
      <c r="A12" s="5">
        <v>40</v>
      </c>
      <c r="B12" s="5" t="s">
        <v>40</v>
      </c>
      <c r="C12" s="6">
        <v>45</v>
      </c>
      <c r="D12" s="7"/>
      <c r="E12" s="8"/>
      <c r="F12" s="7"/>
      <c r="G12" s="8"/>
      <c r="H12" s="7"/>
      <c r="I12" s="8"/>
      <c r="J12" s="7"/>
      <c r="K12" s="8"/>
      <c r="L12" s="7"/>
      <c r="M12" s="8"/>
      <c r="N12" s="7"/>
      <c r="O12" s="8"/>
      <c r="P12" s="7"/>
      <c r="Q12" s="8"/>
      <c r="R12" s="7"/>
      <c r="S12" s="5">
        <f t="shared" si="0"/>
        <v>0</v>
      </c>
    </row>
    <row r="13" spans="1:19" ht="15">
      <c r="A13" s="10" t="s">
        <v>43</v>
      </c>
      <c r="B13" s="10" t="s">
        <v>376</v>
      </c>
      <c r="C13" s="11">
        <v>80</v>
      </c>
      <c r="D13" s="7"/>
      <c r="E13" s="8"/>
      <c r="F13" s="7"/>
      <c r="G13" s="8"/>
      <c r="H13" s="7"/>
      <c r="I13" s="8"/>
      <c r="J13" s="7"/>
      <c r="K13" s="8"/>
      <c r="L13" s="7"/>
      <c r="M13" s="8"/>
      <c r="N13" s="7"/>
      <c r="O13" s="8"/>
      <c r="P13" s="7"/>
      <c r="Q13" s="8"/>
      <c r="R13" s="7"/>
      <c r="S13" s="5">
        <f t="shared" si="0"/>
        <v>0</v>
      </c>
    </row>
    <row r="14" spans="1:19" ht="15">
      <c r="A14" s="10" t="s">
        <v>47</v>
      </c>
      <c r="B14" s="10" t="s">
        <v>377</v>
      </c>
      <c r="C14" s="11">
        <v>85</v>
      </c>
      <c r="D14" s="7"/>
      <c r="E14" s="8"/>
      <c r="F14" s="7"/>
      <c r="G14" s="8"/>
      <c r="H14" s="7"/>
      <c r="I14" s="8"/>
      <c r="J14" s="7"/>
      <c r="K14" s="8"/>
      <c r="L14" s="7"/>
      <c r="M14" s="8"/>
      <c r="N14" s="7"/>
      <c r="O14" s="8"/>
      <c r="P14" s="7"/>
      <c r="Q14" s="8"/>
      <c r="R14" s="7"/>
      <c r="S14" s="5">
        <f t="shared" si="0"/>
        <v>0</v>
      </c>
    </row>
    <row r="15" spans="1:19" ht="15">
      <c r="A15" s="10" t="s">
        <v>50</v>
      </c>
      <c r="B15" s="10" t="s">
        <v>378</v>
      </c>
      <c r="C15" s="11">
        <v>85</v>
      </c>
      <c r="D15" s="7"/>
      <c r="E15" s="8"/>
      <c r="F15" s="7"/>
      <c r="G15" s="8"/>
      <c r="H15" s="7"/>
      <c r="I15" s="8"/>
      <c r="J15" s="7"/>
      <c r="K15" s="8"/>
      <c r="L15" s="7"/>
      <c r="M15" s="8"/>
      <c r="N15" s="7"/>
      <c r="O15" s="8"/>
      <c r="P15" s="7"/>
      <c r="Q15" s="8"/>
      <c r="R15" s="7"/>
      <c r="S15" s="5">
        <f t="shared" si="0"/>
        <v>0</v>
      </c>
    </row>
    <row r="16" spans="1:19" ht="15">
      <c r="A16" s="5" t="s">
        <v>53</v>
      </c>
      <c r="B16" s="5" t="s">
        <v>379</v>
      </c>
      <c r="C16" s="6">
        <v>95</v>
      </c>
      <c r="D16" s="7"/>
      <c r="E16" s="8"/>
      <c r="F16" s="7"/>
      <c r="G16" s="8"/>
      <c r="H16" s="7"/>
      <c r="I16" s="8"/>
      <c r="J16" s="7"/>
      <c r="K16" s="8"/>
      <c r="L16" s="7"/>
      <c r="M16" s="8"/>
      <c r="N16" s="7"/>
      <c r="O16" s="8"/>
      <c r="P16" s="7"/>
      <c r="Q16" s="8"/>
      <c r="R16" s="7"/>
      <c r="S16" s="5">
        <f t="shared" si="0"/>
        <v>0</v>
      </c>
    </row>
    <row r="17" spans="1:19" ht="15">
      <c r="A17" s="5" t="s">
        <v>56</v>
      </c>
      <c r="B17" s="5" t="s">
        <v>380</v>
      </c>
      <c r="C17" s="6">
        <v>95</v>
      </c>
      <c r="D17" s="7"/>
      <c r="E17" s="8"/>
      <c r="F17" s="7"/>
      <c r="G17" s="8"/>
      <c r="H17" s="7"/>
      <c r="I17" s="8"/>
      <c r="J17" s="7"/>
      <c r="K17" s="8"/>
      <c r="L17" s="7"/>
      <c r="M17" s="8"/>
      <c r="N17" s="7"/>
      <c r="O17" s="8"/>
      <c r="P17" s="7"/>
      <c r="Q17" s="8"/>
      <c r="R17" s="7"/>
      <c r="S17" s="5">
        <f t="shared" si="0"/>
        <v>0</v>
      </c>
    </row>
    <row r="18" spans="1:19" ht="15">
      <c r="A18" s="5" t="s">
        <v>59</v>
      </c>
      <c r="B18" s="5" t="s">
        <v>381</v>
      </c>
      <c r="C18" s="6">
        <v>79</v>
      </c>
      <c r="D18" s="7"/>
      <c r="E18" s="8"/>
      <c r="F18" s="7"/>
      <c r="G18" s="8"/>
      <c r="H18" s="7"/>
      <c r="I18" s="8"/>
      <c r="J18" s="7"/>
      <c r="K18" s="8"/>
      <c r="L18" s="7"/>
      <c r="M18" s="8"/>
      <c r="N18" s="7"/>
      <c r="O18" s="8"/>
      <c r="P18" s="7"/>
      <c r="Q18" s="8"/>
      <c r="R18" s="7"/>
      <c r="S18" s="5">
        <f t="shared" si="0"/>
        <v>0</v>
      </c>
    </row>
    <row r="19" spans="1:19" ht="15">
      <c r="A19" s="5" t="s">
        <v>62</v>
      </c>
      <c r="B19" s="5" t="s">
        <v>382</v>
      </c>
      <c r="C19" s="6">
        <v>79</v>
      </c>
      <c r="D19" s="7"/>
      <c r="E19" s="8"/>
      <c r="F19" s="7"/>
      <c r="G19" s="8"/>
      <c r="H19" s="7"/>
      <c r="I19" s="8"/>
      <c r="J19" s="7"/>
      <c r="K19" s="8"/>
      <c r="L19" s="7"/>
      <c r="M19" s="8"/>
      <c r="N19" s="7"/>
      <c r="O19" s="8"/>
      <c r="P19" s="7"/>
      <c r="Q19" s="8"/>
      <c r="R19" s="7"/>
      <c r="S19" s="5">
        <f t="shared" si="0"/>
        <v>0</v>
      </c>
    </row>
    <row r="20" spans="1:19" ht="15">
      <c r="A20" s="10" t="s">
        <v>65</v>
      </c>
      <c r="B20" s="10" t="s">
        <v>383</v>
      </c>
      <c r="C20" s="11">
        <v>90</v>
      </c>
      <c r="D20" s="7"/>
      <c r="E20" s="8"/>
      <c r="F20" s="7"/>
      <c r="G20" s="8"/>
      <c r="H20" s="7"/>
      <c r="I20" s="8"/>
      <c r="J20" s="7"/>
      <c r="K20" s="8"/>
      <c r="L20" s="7"/>
      <c r="M20" s="8"/>
      <c r="N20" s="7"/>
      <c r="O20" s="8"/>
      <c r="P20" s="7"/>
      <c r="Q20" s="8"/>
      <c r="R20" s="7"/>
      <c r="S20" s="5">
        <f t="shared" si="0"/>
        <v>0</v>
      </c>
    </row>
    <row r="21" spans="1:19" ht="15">
      <c r="A21" s="10" t="s">
        <v>68</v>
      </c>
      <c r="B21" s="10" t="s">
        <v>384</v>
      </c>
      <c r="C21" s="11">
        <v>90</v>
      </c>
      <c r="D21" s="7"/>
      <c r="E21" s="8"/>
      <c r="F21" s="7"/>
      <c r="G21" s="8"/>
      <c r="H21" s="7"/>
      <c r="I21" s="8"/>
      <c r="J21" s="7"/>
      <c r="K21" s="8"/>
      <c r="L21" s="7"/>
      <c r="M21" s="8"/>
      <c r="N21" s="7"/>
      <c r="O21" s="8"/>
      <c r="P21" s="7"/>
      <c r="Q21" s="8"/>
      <c r="R21" s="7"/>
      <c r="S21" s="5">
        <f t="shared" si="0"/>
        <v>0</v>
      </c>
    </row>
    <row r="22" spans="1:19" ht="15">
      <c r="A22" s="10" t="s">
        <v>70</v>
      </c>
      <c r="B22" s="10" t="s">
        <v>537</v>
      </c>
      <c r="C22" s="11">
        <v>90</v>
      </c>
      <c r="D22" s="7"/>
      <c r="E22" s="8"/>
      <c r="F22" s="7"/>
      <c r="G22" s="8"/>
      <c r="H22" s="7"/>
      <c r="I22" s="8"/>
      <c r="J22" s="7"/>
      <c r="K22" s="8"/>
      <c r="L22" s="7"/>
      <c r="M22" s="8"/>
      <c r="N22" s="7"/>
      <c r="O22" s="8"/>
      <c r="P22" s="7"/>
      <c r="Q22" s="8"/>
      <c r="R22" s="7"/>
      <c r="S22" s="5">
        <f t="shared" si="0"/>
        <v>0</v>
      </c>
    </row>
    <row r="23" spans="1:19" ht="15">
      <c r="A23" s="10" t="s">
        <v>385</v>
      </c>
      <c r="B23" s="10" t="s">
        <v>386</v>
      </c>
      <c r="C23" s="11">
        <v>90</v>
      </c>
      <c r="D23" s="7"/>
      <c r="E23" s="8"/>
      <c r="F23" s="7"/>
      <c r="G23" s="8"/>
      <c r="H23" s="7"/>
      <c r="I23" s="8"/>
      <c r="J23" s="7"/>
      <c r="K23" s="8"/>
      <c r="L23" s="7"/>
      <c r="M23" s="8"/>
      <c r="N23" s="7"/>
      <c r="O23" s="8"/>
      <c r="P23" s="7"/>
      <c r="Q23" s="8"/>
      <c r="R23" s="7"/>
      <c r="S23" s="5">
        <f t="shared" si="0"/>
        <v>0</v>
      </c>
    </row>
    <row r="24" spans="1:19" ht="15">
      <c r="A24" s="10" t="s">
        <v>72</v>
      </c>
      <c r="B24" s="10" t="s">
        <v>387</v>
      </c>
      <c r="C24" s="11">
        <v>105</v>
      </c>
      <c r="D24" s="7"/>
      <c r="E24" s="8"/>
      <c r="F24" s="7"/>
      <c r="G24" s="8"/>
      <c r="H24" s="7"/>
      <c r="I24" s="8"/>
      <c r="J24" s="7"/>
      <c r="K24" s="8"/>
      <c r="L24" s="7"/>
      <c r="M24" s="8"/>
      <c r="N24" s="7"/>
      <c r="O24" s="8"/>
      <c r="P24" s="7"/>
      <c r="Q24" s="8"/>
      <c r="R24" s="7"/>
      <c r="S24" s="5">
        <f t="shared" si="0"/>
        <v>0</v>
      </c>
    </row>
    <row r="25" spans="1:19" ht="15">
      <c r="A25" s="10" t="s">
        <v>75</v>
      </c>
      <c r="B25" s="10" t="s">
        <v>388</v>
      </c>
      <c r="C25" s="11">
        <v>90</v>
      </c>
      <c r="D25" s="7"/>
      <c r="E25" s="8"/>
      <c r="F25" s="7"/>
      <c r="G25" s="8"/>
      <c r="H25" s="7"/>
      <c r="I25" s="8"/>
      <c r="J25" s="7"/>
      <c r="K25" s="8"/>
      <c r="L25" s="7"/>
      <c r="M25" s="8"/>
      <c r="N25" s="7"/>
      <c r="O25" s="8"/>
      <c r="P25" s="7"/>
      <c r="Q25" s="8"/>
      <c r="R25" s="7"/>
      <c r="S25" s="5">
        <f t="shared" si="0"/>
        <v>0</v>
      </c>
    </row>
    <row r="26" spans="1:19" ht="15">
      <c r="A26" s="5" t="s">
        <v>77</v>
      </c>
      <c r="B26" s="5" t="s">
        <v>389</v>
      </c>
      <c r="C26" s="6">
        <v>179</v>
      </c>
      <c r="D26" s="7"/>
      <c r="E26" s="8"/>
      <c r="F26" s="7"/>
      <c r="G26" s="8"/>
      <c r="H26" s="7"/>
      <c r="I26" s="8"/>
      <c r="J26" s="7"/>
      <c r="K26" s="8"/>
      <c r="L26" s="7"/>
      <c r="M26" s="8"/>
      <c r="N26" s="7"/>
      <c r="O26" s="8"/>
      <c r="P26" s="7"/>
      <c r="Q26" s="8"/>
      <c r="R26" s="7"/>
      <c r="S26" s="5">
        <f t="shared" si="0"/>
        <v>0</v>
      </c>
    </row>
    <row r="27" spans="1:19" ht="15">
      <c r="A27" s="10" t="s">
        <v>79</v>
      </c>
      <c r="B27" s="10" t="s">
        <v>390</v>
      </c>
      <c r="C27" s="11">
        <v>140</v>
      </c>
      <c r="D27" s="7"/>
      <c r="E27" s="8"/>
      <c r="F27" s="7"/>
      <c r="G27" s="8"/>
      <c r="H27" s="7"/>
      <c r="I27" s="8"/>
      <c r="J27" s="7"/>
      <c r="K27" s="8"/>
      <c r="L27" s="7"/>
      <c r="M27" s="8"/>
      <c r="N27" s="7"/>
      <c r="O27" s="8"/>
      <c r="P27" s="7"/>
      <c r="Q27" s="8"/>
      <c r="R27" s="7"/>
      <c r="S27" s="5">
        <f t="shared" si="0"/>
        <v>0</v>
      </c>
    </row>
    <row r="28" spans="1:19" ht="15">
      <c r="A28" s="10" t="s">
        <v>81</v>
      </c>
      <c r="B28" s="10" t="s">
        <v>391</v>
      </c>
      <c r="C28" s="11">
        <v>140</v>
      </c>
      <c r="D28" s="7"/>
      <c r="E28" s="8"/>
      <c r="F28" s="7"/>
      <c r="G28" s="8"/>
      <c r="H28" s="7"/>
      <c r="I28" s="8"/>
      <c r="J28" s="7"/>
      <c r="K28" s="8"/>
      <c r="L28" s="7"/>
      <c r="M28" s="8"/>
      <c r="N28" s="7"/>
      <c r="O28" s="8"/>
      <c r="P28" s="7"/>
      <c r="Q28" s="8"/>
      <c r="R28" s="7"/>
      <c r="S28" s="5">
        <f t="shared" si="0"/>
        <v>0</v>
      </c>
    </row>
    <row r="29" spans="1:19" ht="15">
      <c r="A29" s="10" t="s">
        <v>85</v>
      </c>
      <c r="B29" s="10" t="s">
        <v>392</v>
      </c>
      <c r="C29" s="11">
        <v>158</v>
      </c>
      <c r="D29" s="7"/>
      <c r="E29" s="8"/>
      <c r="F29" s="7"/>
      <c r="G29" s="8"/>
      <c r="H29" s="7"/>
      <c r="I29" s="8"/>
      <c r="J29" s="7"/>
      <c r="K29" s="8"/>
      <c r="L29" s="7"/>
      <c r="M29" s="8"/>
      <c r="N29" s="7"/>
      <c r="O29" s="8"/>
      <c r="P29" s="7"/>
      <c r="Q29" s="8"/>
      <c r="R29" s="7"/>
      <c r="S29" s="5">
        <f t="shared" si="0"/>
        <v>0</v>
      </c>
    </row>
    <row r="30" spans="1:19" ht="15">
      <c r="A30" s="10" t="s">
        <v>88</v>
      </c>
      <c r="B30" s="10" t="s">
        <v>393</v>
      </c>
      <c r="C30" s="11">
        <v>158</v>
      </c>
      <c r="D30" s="7"/>
      <c r="E30" s="8"/>
      <c r="F30" s="7"/>
      <c r="G30" s="8"/>
      <c r="H30" s="7"/>
      <c r="I30" s="8"/>
      <c r="J30" s="7"/>
      <c r="K30" s="8"/>
      <c r="L30" s="7"/>
      <c r="M30" s="8"/>
      <c r="N30" s="7"/>
      <c r="O30" s="8"/>
      <c r="P30" s="7"/>
      <c r="Q30" s="8"/>
      <c r="R30" s="7"/>
      <c r="S30" s="5">
        <f t="shared" si="0"/>
        <v>0</v>
      </c>
    </row>
    <row r="31" spans="1:19" ht="15">
      <c r="A31" s="10" t="s">
        <v>91</v>
      </c>
      <c r="B31" s="10" t="s">
        <v>394</v>
      </c>
      <c r="C31" s="11">
        <v>160</v>
      </c>
      <c r="D31" s="7"/>
      <c r="E31" s="8"/>
      <c r="F31" s="7"/>
      <c r="G31" s="8"/>
      <c r="H31" s="7"/>
      <c r="I31" s="8"/>
      <c r="J31" s="7"/>
      <c r="K31" s="8"/>
      <c r="L31" s="7"/>
      <c r="M31" s="8"/>
      <c r="N31" s="7"/>
      <c r="O31" s="8"/>
      <c r="P31" s="7"/>
      <c r="Q31" s="8"/>
      <c r="R31" s="7"/>
      <c r="S31" s="5">
        <f t="shared" si="0"/>
        <v>0</v>
      </c>
    </row>
    <row r="32" spans="1:19" ht="15">
      <c r="A32" s="12" t="s">
        <v>517</v>
      </c>
      <c r="B32" s="12" t="s">
        <v>515</v>
      </c>
      <c r="C32" s="13">
        <v>109</v>
      </c>
      <c r="D32" s="7"/>
      <c r="E32" s="8"/>
      <c r="F32" s="7"/>
      <c r="G32" s="8"/>
      <c r="H32" s="7"/>
      <c r="I32" s="8"/>
      <c r="J32" s="7"/>
      <c r="K32" s="8"/>
      <c r="L32" s="7"/>
      <c r="M32" s="8"/>
      <c r="N32" s="7"/>
      <c r="O32" s="8"/>
      <c r="P32" s="7"/>
      <c r="Q32" s="8"/>
      <c r="R32" s="7"/>
      <c r="S32" s="5">
        <f t="shared" si="0"/>
        <v>0</v>
      </c>
    </row>
    <row r="33" spans="1:19" ht="15">
      <c r="A33" s="12" t="s">
        <v>513</v>
      </c>
      <c r="B33" s="12" t="s">
        <v>518</v>
      </c>
      <c r="C33" s="13">
        <v>109</v>
      </c>
      <c r="D33" s="7"/>
      <c r="E33" s="8"/>
      <c r="F33" s="7"/>
      <c r="G33" s="8"/>
      <c r="H33" s="7"/>
      <c r="I33" s="8"/>
      <c r="J33" s="7"/>
      <c r="K33" s="8"/>
      <c r="L33" s="7"/>
      <c r="M33" s="8"/>
      <c r="N33" s="7"/>
      <c r="O33" s="8"/>
      <c r="P33" s="7"/>
      <c r="Q33" s="8"/>
      <c r="R33" s="7"/>
      <c r="S33" s="5">
        <f t="shared" si="0"/>
        <v>0</v>
      </c>
    </row>
    <row r="34" spans="1:19" ht="15">
      <c r="A34" s="12" t="s">
        <v>516</v>
      </c>
      <c r="B34" s="12" t="s">
        <v>514</v>
      </c>
      <c r="C34" s="13">
        <v>109</v>
      </c>
      <c r="D34" s="7"/>
      <c r="E34" s="8"/>
      <c r="F34" s="7"/>
      <c r="G34" s="8"/>
      <c r="H34" s="7"/>
      <c r="I34" s="8"/>
      <c r="J34" s="7"/>
      <c r="K34" s="8"/>
      <c r="L34" s="7"/>
      <c r="M34" s="8"/>
      <c r="N34" s="7"/>
      <c r="O34" s="8"/>
      <c r="P34" s="7"/>
      <c r="Q34" s="8"/>
      <c r="R34" s="7"/>
      <c r="S34" s="5">
        <f t="shared" si="0"/>
        <v>0</v>
      </c>
    </row>
    <row r="35" spans="1:19" ht="15">
      <c r="A35" s="5" t="s">
        <v>102</v>
      </c>
      <c r="B35" s="5" t="s">
        <v>395</v>
      </c>
      <c r="C35" s="6">
        <v>145</v>
      </c>
      <c r="D35" s="7"/>
      <c r="E35" s="8"/>
      <c r="F35" s="7"/>
      <c r="G35" s="8"/>
      <c r="H35" s="7"/>
      <c r="I35" s="8"/>
      <c r="J35" s="7"/>
      <c r="K35" s="8"/>
      <c r="L35" s="7"/>
      <c r="M35" s="8"/>
      <c r="N35" s="7"/>
      <c r="O35" s="8"/>
      <c r="P35" s="7"/>
      <c r="Q35" s="8"/>
      <c r="R35" s="7"/>
      <c r="S35" s="5">
        <f t="shared" si="0"/>
        <v>0</v>
      </c>
    </row>
    <row r="36" spans="1:19" ht="15">
      <c r="A36" s="5" t="s">
        <v>105</v>
      </c>
      <c r="B36" s="5" t="s">
        <v>396</v>
      </c>
      <c r="C36" s="6">
        <v>145</v>
      </c>
      <c r="D36" s="7"/>
      <c r="E36" s="8"/>
      <c r="F36" s="7"/>
      <c r="G36" s="8"/>
      <c r="H36" s="7"/>
      <c r="I36" s="8"/>
      <c r="J36" s="7"/>
      <c r="K36" s="8"/>
      <c r="L36" s="7"/>
      <c r="M36" s="8"/>
      <c r="N36" s="7"/>
      <c r="O36" s="8"/>
      <c r="P36" s="7"/>
      <c r="Q36" s="8"/>
      <c r="R36" s="7"/>
      <c r="S36" s="5">
        <f t="shared" si="0"/>
        <v>0</v>
      </c>
    </row>
    <row r="37" spans="1:19" ht="15">
      <c r="A37" s="5" t="s">
        <v>106</v>
      </c>
      <c r="B37" s="5" t="s">
        <v>397</v>
      </c>
      <c r="C37" s="6">
        <v>145</v>
      </c>
      <c r="D37" s="7"/>
      <c r="E37" s="8"/>
      <c r="F37" s="7"/>
      <c r="G37" s="8"/>
      <c r="H37" s="7"/>
      <c r="I37" s="8"/>
      <c r="J37" s="7"/>
      <c r="K37" s="8"/>
      <c r="L37" s="7"/>
      <c r="M37" s="8"/>
      <c r="N37" s="7"/>
      <c r="O37" s="8"/>
      <c r="P37" s="7"/>
      <c r="Q37" s="8"/>
      <c r="R37" s="7"/>
      <c r="S37" s="5">
        <f t="shared" si="0"/>
        <v>0</v>
      </c>
    </row>
    <row r="38" spans="1:19" ht="15">
      <c r="A38" s="10" t="s">
        <v>107</v>
      </c>
      <c r="B38" s="10" t="s">
        <v>398</v>
      </c>
      <c r="C38" s="11">
        <v>100</v>
      </c>
      <c r="D38" s="7"/>
      <c r="E38" s="8"/>
      <c r="F38" s="7"/>
      <c r="G38" s="8"/>
      <c r="H38" s="7"/>
      <c r="I38" s="8"/>
      <c r="J38" s="7"/>
      <c r="K38" s="8"/>
      <c r="L38" s="7"/>
      <c r="M38" s="8"/>
      <c r="N38" s="7"/>
      <c r="O38" s="8"/>
      <c r="P38" s="7"/>
      <c r="Q38" s="8"/>
      <c r="R38" s="7"/>
      <c r="S38" s="5">
        <f t="shared" si="0"/>
        <v>0</v>
      </c>
    </row>
    <row r="39" spans="1:19" ht="15">
      <c r="A39" s="10" t="s">
        <v>109</v>
      </c>
      <c r="B39" s="10" t="s">
        <v>399</v>
      </c>
      <c r="C39" s="11">
        <v>100</v>
      </c>
      <c r="D39" s="7"/>
      <c r="E39" s="8"/>
      <c r="F39" s="7"/>
      <c r="G39" s="8"/>
      <c r="H39" s="7"/>
      <c r="I39" s="8"/>
      <c r="J39" s="7"/>
      <c r="K39" s="8"/>
      <c r="L39" s="7"/>
      <c r="M39" s="8"/>
      <c r="N39" s="7"/>
      <c r="O39" s="8"/>
      <c r="P39" s="7"/>
      <c r="Q39" s="8"/>
      <c r="R39" s="7"/>
      <c r="S39" s="5">
        <f t="shared" si="0"/>
        <v>0</v>
      </c>
    </row>
    <row r="40" spans="1:19" ht="15">
      <c r="A40" s="10" t="s">
        <v>347</v>
      </c>
      <c r="B40" s="10" t="s">
        <v>349</v>
      </c>
      <c r="C40" s="11">
        <v>100</v>
      </c>
      <c r="D40" s="7"/>
      <c r="E40" s="8"/>
      <c r="F40" s="7"/>
      <c r="G40" s="8"/>
      <c r="H40" s="7"/>
      <c r="I40" s="8"/>
      <c r="J40" s="7"/>
      <c r="K40" s="8"/>
      <c r="L40" s="7"/>
      <c r="M40" s="8"/>
      <c r="N40" s="7"/>
      <c r="O40" s="8"/>
      <c r="P40" s="7"/>
      <c r="Q40" s="8"/>
      <c r="R40" s="7"/>
      <c r="S40" s="5">
        <f t="shared" si="0"/>
        <v>0</v>
      </c>
    </row>
    <row r="41" spans="1:19" ht="15">
      <c r="A41" s="10" t="s">
        <v>112</v>
      </c>
      <c r="B41" s="10" t="s">
        <v>354</v>
      </c>
      <c r="C41" s="11">
        <v>98</v>
      </c>
      <c r="D41" s="7"/>
      <c r="E41" s="8"/>
      <c r="F41" s="7"/>
      <c r="G41" s="8"/>
      <c r="H41" s="7"/>
      <c r="I41" s="8"/>
      <c r="J41" s="7"/>
      <c r="K41" s="8"/>
      <c r="L41" s="7"/>
      <c r="M41" s="8"/>
      <c r="N41" s="7"/>
      <c r="O41" s="8"/>
      <c r="P41" s="7"/>
      <c r="Q41" s="8"/>
      <c r="R41" s="7"/>
      <c r="S41" s="5">
        <f t="shared" si="0"/>
        <v>0</v>
      </c>
    </row>
    <row r="42" spans="1:19" ht="15">
      <c r="A42" s="10" t="s">
        <v>351</v>
      </c>
      <c r="B42" s="10" t="s">
        <v>353</v>
      </c>
      <c r="C42" s="11">
        <v>98</v>
      </c>
      <c r="D42" s="7"/>
      <c r="E42" s="8"/>
      <c r="F42" s="7"/>
      <c r="G42" s="8"/>
      <c r="H42" s="7"/>
      <c r="I42" s="8"/>
      <c r="J42" s="7"/>
      <c r="K42" s="8"/>
      <c r="L42" s="7"/>
      <c r="M42" s="8"/>
      <c r="N42" s="7"/>
      <c r="O42" s="8"/>
      <c r="P42" s="7"/>
      <c r="Q42" s="8"/>
      <c r="R42" s="7"/>
      <c r="S42" s="5">
        <f t="shared" si="0"/>
        <v>0</v>
      </c>
    </row>
    <row r="43" spans="1:19" ht="15">
      <c r="A43" s="10" t="s">
        <v>519</v>
      </c>
      <c r="B43" s="10" t="s">
        <v>520</v>
      </c>
      <c r="C43" s="11">
        <v>98</v>
      </c>
      <c r="D43" s="7"/>
      <c r="E43" s="8"/>
      <c r="F43" s="7"/>
      <c r="G43" s="8"/>
      <c r="H43" s="7"/>
      <c r="I43" s="8"/>
      <c r="J43" s="7"/>
      <c r="K43" s="8"/>
      <c r="L43" s="7"/>
      <c r="M43" s="8"/>
      <c r="N43" s="7"/>
      <c r="O43" s="8"/>
      <c r="P43" s="7"/>
      <c r="Q43" s="8"/>
      <c r="R43" s="7"/>
      <c r="S43" s="5">
        <f t="shared" si="0"/>
        <v>0</v>
      </c>
    </row>
    <row r="44" spans="1:19" ht="15">
      <c r="A44" s="3" t="s">
        <v>356</v>
      </c>
      <c r="B44" s="3" t="s">
        <v>538</v>
      </c>
      <c r="C44" s="4">
        <v>100</v>
      </c>
      <c r="D44" s="7"/>
      <c r="E44" s="8"/>
      <c r="F44" s="7"/>
      <c r="G44" s="8"/>
      <c r="H44" s="7"/>
      <c r="I44" s="8"/>
      <c r="J44" s="7"/>
      <c r="K44" s="8"/>
      <c r="L44" s="7"/>
      <c r="M44" s="8"/>
      <c r="N44" s="7"/>
      <c r="O44" s="8"/>
      <c r="P44" s="7"/>
      <c r="Q44" s="8"/>
      <c r="R44" s="7"/>
      <c r="S44" s="5">
        <f t="shared" si="0"/>
        <v>0</v>
      </c>
    </row>
    <row r="45" spans="1:19" ht="15">
      <c r="A45" s="3" t="s">
        <v>120</v>
      </c>
      <c r="B45" s="3" t="s">
        <v>400</v>
      </c>
      <c r="C45" s="4">
        <v>85</v>
      </c>
      <c r="D45" s="7"/>
      <c r="E45" s="8"/>
      <c r="F45" s="7"/>
      <c r="G45" s="8"/>
      <c r="H45" s="7"/>
      <c r="I45" s="8"/>
      <c r="J45" s="7"/>
      <c r="K45" s="8"/>
      <c r="L45" s="7"/>
      <c r="M45" s="8"/>
      <c r="N45" s="7"/>
      <c r="O45" s="8"/>
      <c r="P45" s="7"/>
      <c r="Q45" s="8"/>
      <c r="R45" s="7"/>
      <c r="S45" s="5">
        <f t="shared" si="0"/>
        <v>0</v>
      </c>
    </row>
    <row r="46" spans="1:19" ht="15">
      <c r="A46" s="3" t="s">
        <v>123</v>
      </c>
      <c r="B46" s="3" t="s">
        <v>401</v>
      </c>
      <c r="C46" s="4">
        <v>50</v>
      </c>
      <c r="D46" s="7"/>
      <c r="E46" s="8"/>
      <c r="F46" s="7"/>
      <c r="G46" s="8"/>
      <c r="H46" s="7"/>
      <c r="I46" s="8"/>
      <c r="J46" s="7"/>
      <c r="K46" s="8"/>
      <c r="L46" s="7"/>
      <c r="M46" s="8"/>
      <c r="N46" s="7"/>
      <c r="O46" s="8"/>
      <c r="P46" s="7"/>
      <c r="Q46" s="8"/>
      <c r="R46" s="7"/>
      <c r="S46" s="5">
        <f t="shared" si="0"/>
        <v>0</v>
      </c>
    </row>
    <row r="47" spans="1:19" ht="15">
      <c r="A47" s="3" t="s">
        <v>566</v>
      </c>
      <c r="B47" s="3" t="s">
        <v>567</v>
      </c>
      <c r="C47" s="4">
        <v>50</v>
      </c>
      <c r="D47" s="7"/>
      <c r="E47" s="8"/>
      <c r="F47" s="7"/>
      <c r="G47" s="8"/>
      <c r="H47" s="7"/>
      <c r="I47" s="8"/>
      <c r="J47" s="7"/>
      <c r="K47" s="8"/>
      <c r="L47" s="7"/>
      <c r="M47" s="8"/>
      <c r="N47" s="7"/>
      <c r="O47" s="8"/>
      <c r="P47" s="7"/>
      <c r="Q47" s="8"/>
      <c r="R47" s="7"/>
      <c r="S47" s="5">
        <f t="shared" si="0"/>
        <v>0</v>
      </c>
    </row>
    <row r="48" spans="1:19" ht="15">
      <c r="A48" s="3" t="s">
        <v>125</v>
      </c>
      <c r="B48" s="3" t="s">
        <v>402</v>
      </c>
      <c r="C48" s="4">
        <v>130</v>
      </c>
      <c r="D48" s="7"/>
      <c r="E48" s="8"/>
      <c r="F48" s="7"/>
      <c r="G48" s="8"/>
      <c r="H48" s="7"/>
      <c r="I48" s="8"/>
      <c r="J48" s="7"/>
      <c r="K48" s="8"/>
      <c r="L48" s="7"/>
      <c r="M48" s="8"/>
      <c r="N48" s="7"/>
      <c r="O48" s="8"/>
      <c r="P48" s="7"/>
      <c r="Q48" s="8"/>
      <c r="R48" s="7"/>
      <c r="S48" s="5">
        <f t="shared" si="0"/>
        <v>0</v>
      </c>
    </row>
    <row r="49" spans="1:19" ht="15">
      <c r="A49" s="10" t="s">
        <v>165</v>
      </c>
      <c r="B49" s="10" t="s">
        <v>403</v>
      </c>
      <c r="C49" s="11">
        <v>50</v>
      </c>
      <c r="D49" s="7"/>
      <c r="E49" s="8"/>
      <c r="F49" s="7"/>
      <c r="G49" s="8"/>
      <c r="H49" s="7"/>
      <c r="I49" s="8"/>
      <c r="J49" s="7"/>
      <c r="K49" s="8"/>
      <c r="L49" s="7"/>
      <c r="M49" s="8"/>
      <c r="N49" s="7"/>
      <c r="O49" s="8"/>
      <c r="P49" s="7"/>
      <c r="Q49" s="8"/>
      <c r="R49" s="7"/>
      <c r="S49" s="5">
        <f t="shared" si="0"/>
        <v>0</v>
      </c>
    </row>
    <row r="50" spans="1:19" ht="15">
      <c r="A50" s="10" t="s">
        <v>168</v>
      </c>
      <c r="B50" s="10" t="s">
        <v>404</v>
      </c>
      <c r="C50" s="11">
        <v>50</v>
      </c>
      <c r="D50" s="7"/>
      <c r="E50" s="8"/>
      <c r="F50" s="7"/>
      <c r="G50" s="8"/>
      <c r="H50" s="7"/>
      <c r="I50" s="8"/>
      <c r="J50" s="7"/>
      <c r="K50" s="8"/>
      <c r="L50" s="7"/>
      <c r="M50" s="8"/>
      <c r="N50" s="7"/>
      <c r="O50" s="8"/>
      <c r="P50" s="7"/>
      <c r="Q50" s="8"/>
      <c r="R50" s="7"/>
      <c r="S50" s="5">
        <f t="shared" si="0"/>
        <v>0</v>
      </c>
    </row>
    <row r="51" spans="1:19" ht="15">
      <c r="A51" s="10" t="s">
        <v>170</v>
      </c>
      <c r="B51" s="10" t="s">
        <v>405</v>
      </c>
      <c r="C51" s="11">
        <v>50</v>
      </c>
      <c r="D51" s="7"/>
      <c r="E51" s="8"/>
      <c r="F51" s="7"/>
      <c r="G51" s="8"/>
      <c r="H51" s="7"/>
      <c r="I51" s="8"/>
      <c r="J51" s="7"/>
      <c r="K51" s="8"/>
      <c r="L51" s="7"/>
      <c r="M51" s="8"/>
      <c r="N51" s="7"/>
      <c r="O51" s="8"/>
      <c r="P51" s="7"/>
      <c r="Q51" s="8"/>
      <c r="R51" s="7"/>
      <c r="S51" s="5">
        <f t="shared" si="0"/>
        <v>0</v>
      </c>
    </row>
    <row r="52" spans="1:19" ht="15">
      <c r="A52" s="10" t="s">
        <v>172</v>
      </c>
      <c r="B52" s="10" t="s">
        <v>406</v>
      </c>
      <c r="C52" s="11">
        <v>50</v>
      </c>
      <c r="D52" s="7"/>
      <c r="E52" s="8"/>
      <c r="F52" s="7"/>
      <c r="G52" s="8"/>
      <c r="H52" s="7"/>
      <c r="I52" s="8"/>
      <c r="J52" s="7"/>
      <c r="K52" s="8"/>
      <c r="L52" s="7"/>
      <c r="M52" s="8"/>
      <c r="N52" s="7"/>
      <c r="O52" s="8"/>
      <c r="P52" s="7"/>
      <c r="Q52" s="8"/>
      <c r="R52" s="7"/>
      <c r="S52" s="5">
        <f t="shared" si="0"/>
        <v>0</v>
      </c>
    </row>
    <row r="53" spans="1:19" ht="15">
      <c r="A53" s="3" t="s">
        <v>10</v>
      </c>
      <c r="B53" s="3" t="s">
        <v>407</v>
      </c>
      <c r="C53" s="4">
        <v>45</v>
      </c>
      <c r="D53" s="7"/>
      <c r="E53" s="8"/>
      <c r="F53" s="7"/>
      <c r="G53" s="8"/>
      <c r="H53" s="7"/>
      <c r="I53" s="8"/>
      <c r="J53" s="7"/>
      <c r="K53" s="8"/>
      <c r="L53" s="7"/>
      <c r="M53" s="8"/>
      <c r="N53" s="7"/>
      <c r="O53" s="8"/>
      <c r="P53" s="7"/>
      <c r="Q53" s="8"/>
      <c r="R53" s="7"/>
      <c r="S53" s="5">
        <f t="shared" si="0"/>
        <v>0</v>
      </c>
    </row>
    <row r="54" spans="1:19" ht="15">
      <c r="A54" s="3" t="s">
        <v>33</v>
      </c>
      <c r="B54" s="3" t="s">
        <v>408</v>
      </c>
      <c r="C54" s="4">
        <v>55</v>
      </c>
      <c r="D54" s="7"/>
      <c r="E54" s="8"/>
      <c r="F54" s="7"/>
      <c r="G54" s="8"/>
      <c r="H54" s="7"/>
      <c r="I54" s="8"/>
      <c r="J54" s="7"/>
      <c r="K54" s="8"/>
      <c r="L54" s="7"/>
      <c r="M54" s="8"/>
      <c r="N54" s="7"/>
      <c r="O54" s="8"/>
      <c r="P54" s="7"/>
      <c r="Q54" s="8"/>
      <c r="R54" s="7"/>
      <c r="S54" s="5">
        <f t="shared" si="0"/>
        <v>0</v>
      </c>
    </row>
    <row r="55" spans="1:19" ht="15.75">
      <c r="A55" s="3" t="s">
        <v>634</v>
      </c>
      <c r="B55" s="42" t="s">
        <v>631</v>
      </c>
      <c r="C55" s="4">
        <v>45</v>
      </c>
      <c r="D55" s="7"/>
      <c r="E55" s="8"/>
      <c r="F55" s="7"/>
      <c r="G55" s="8"/>
      <c r="H55" s="7"/>
      <c r="I55" s="8"/>
      <c r="J55" s="7"/>
      <c r="K55" s="8"/>
      <c r="L55" s="7"/>
      <c r="M55" s="8"/>
      <c r="N55" s="7"/>
      <c r="O55" s="8"/>
      <c r="P55" s="7"/>
      <c r="Q55" s="8"/>
      <c r="R55" s="7"/>
      <c r="S55" s="5">
        <f t="shared" si="0"/>
        <v>0</v>
      </c>
    </row>
    <row r="56" spans="1:19" ht="15.75">
      <c r="A56" s="3" t="s">
        <v>601</v>
      </c>
      <c r="B56" s="42" t="s">
        <v>632</v>
      </c>
      <c r="C56" s="4">
        <v>109</v>
      </c>
      <c r="D56" s="7"/>
      <c r="E56" s="8"/>
      <c r="F56" s="7"/>
      <c r="G56" s="8"/>
      <c r="H56" s="7"/>
      <c r="I56" s="8"/>
      <c r="J56" s="7"/>
      <c r="K56" s="8"/>
      <c r="L56" s="7"/>
      <c r="M56" s="8"/>
      <c r="N56" s="7"/>
      <c r="O56" s="8"/>
      <c r="P56" s="7"/>
      <c r="Q56" s="8"/>
      <c r="R56" s="7"/>
      <c r="S56" s="5">
        <f t="shared" si="0"/>
        <v>0</v>
      </c>
    </row>
    <row r="57" spans="1:19" ht="15.75">
      <c r="A57" s="3" t="s">
        <v>602</v>
      </c>
      <c r="B57" s="42" t="s">
        <v>633</v>
      </c>
      <c r="C57" s="4">
        <v>65</v>
      </c>
      <c r="D57" s="7"/>
      <c r="E57" s="8"/>
      <c r="F57" s="7"/>
      <c r="G57" s="8"/>
      <c r="H57" s="7"/>
      <c r="I57" s="8"/>
      <c r="J57" s="7"/>
      <c r="K57" s="8"/>
      <c r="L57" s="7"/>
      <c r="M57" s="8"/>
      <c r="N57" s="7"/>
      <c r="O57" s="8"/>
      <c r="P57" s="7"/>
      <c r="Q57" s="8"/>
      <c r="R57" s="7"/>
      <c r="S57" s="5">
        <f t="shared" si="0"/>
        <v>0</v>
      </c>
    </row>
    <row r="58" spans="1:19" ht="15.75">
      <c r="A58" s="3" t="s">
        <v>602</v>
      </c>
      <c r="B58" s="42" t="s">
        <v>604</v>
      </c>
      <c r="C58" s="4">
        <v>55</v>
      </c>
      <c r="D58" s="7"/>
      <c r="E58" s="8"/>
      <c r="F58" s="7"/>
      <c r="G58" s="8"/>
      <c r="H58" s="7"/>
      <c r="I58" s="8"/>
      <c r="J58" s="7"/>
      <c r="K58" s="8"/>
      <c r="L58" s="7"/>
      <c r="M58" s="8"/>
      <c r="N58" s="7"/>
      <c r="O58" s="8"/>
      <c r="P58" s="7"/>
      <c r="Q58" s="8"/>
      <c r="R58" s="7"/>
      <c r="S58" s="5">
        <f t="shared" si="0"/>
        <v>0</v>
      </c>
    </row>
    <row r="59" spans="1:19" ht="15">
      <c r="A59" s="14" t="s">
        <v>128</v>
      </c>
      <c r="B59" s="14" t="s">
        <v>409</v>
      </c>
      <c r="C59" s="15">
        <v>90</v>
      </c>
      <c r="D59" s="7"/>
      <c r="E59" s="8"/>
      <c r="F59" s="7"/>
      <c r="G59" s="8"/>
      <c r="H59" s="7"/>
      <c r="I59" s="8"/>
      <c r="J59" s="7"/>
      <c r="K59" s="8"/>
      <c r="L59" s="7"/>
      <c r="M59" s="8"/>
      <c r="N59" s="7"/>
      <c r="O59" s="8"/>
      <c r="P59" s="7"/>
      <c r="Q59" s="8"/>
      <c r="R59" s="7"/>
      <c r="S59" s="5">
        <f t="shared" si="0"/>
        <v>0</v>
      </c>
    </row>
    <row r="60" spans="1:19" ht="15">
      <c r="A60" s="14" t="s">
        <v>130</v>
      </c>
      <c r="B60" s="14" t="s">
        <v>410</v>
      </c>
      <c r="C60" s="15">
        <v>90</v>
      </c>
      <c r="D60" s="7"/>
      <c r="E60" s="8"/>
      <c r="F60" s="7"/>
      <c r="G60" s="8"/>
      <c r="H60" s="7"/>
      <c r="I60" s="8"/>
      <c r="J60" s="7"/>
      <c r="K60" s="8"/>
      <c r="L60" s="7"/>
      <c r="M60" s="8"/>
      <c r="N60" s="7"/>
      <c r="O60" s="8"/>
      <c r="P60" s="7"/>
      <c r="Q60" s="8"/>
      <c r="R60" s="7"/>
      <c r="S60" s="5">
        <f t="shared" si="0"/>
        <v>0</v>
      </c>
    </row>
    <row r="61" spans="1:19" ht="15">
      <c r="A61" s="14" t="s">
        <v>131</v>
      </c>
      <c r="B61" s="14" t="s">
        <v>411</v>
      </c>
      <c r="C61" s="15">
        <v>90</v>
      </c>
      <c r="D61" s="7"/>
      <c r="E61" s="8"/>
      <c r="F61" s="7"/>
      <c r="G61" s="8"/>
      <c r="H61" s="7"/>
      <c r="I61" s="8"/>
      <c r="J61" s="7"/>
      <c r="K61" s="8"/>
      <c r="L61" s="7"/>
      <c r="M61" s="8"/>
      <c r="N61" s="7"/>
      <c r="O61" s="8"/>
      <c r="P61" s="7"/>
      <c r="Q61" s="8"/>
      <c r="R61" s="7"/>
      <c r="S61" s="5">
        <f t="shared" si="0"/>
        <v>0</v>
      </c>
    </row>
    <row r="62" spans="1:19" ht="15">
      <c r="A62" s="14" t="s">
        <v>132</v>
      </c>
      <c r="B62" s="14" t="s">
        <v>412</v>
      </c>
      <c r="C62" s="15">
        <v>90</v>
      </c>
      <c r="D62" s="7"/>
      <c r="E62" s="8"/>
      <c r="F62" s="7"/>
      <c r="G62" s="8"/>
      <c r="H62" s="7"/>
      <c r="I62" s="8"/>
      <c r="J62" s="7"/>
      <c r="K62" s="8"/>
      <c r="L62" s="7"/>
      <c r="M62" s="8"/>
      <c r="N62" s="7"/>
      <c r="O62" s="8"/>
      <c r="P62" s="7"/>
      <c r="Q62" s="8"/>
      <c r="R62" s="7"/>
      <c r="S62" s="5">
        <f t="shared" si="0"/>
        <v>0</v>
      </c>
    </row>
    <row r="63" spans="1:19" ht="15">
      <c r="A63" s="14" t="s">
        <v>134</v>
      </c>
      <c r="B63" s="14" t="s">
        <v>413</v>
      </c>
      <c r="C63" s="15">
        <v>100</v>
      </c>
      <c r="D63" s="7"/>
      <c r="E63" s="8"/>
      <c r="F63" s="7"/>
      <c r="G63" s="8"/>
      <c r="H63" s="7"/>
      <c r="I63" s="8"/>
      <c r="J63" s="7"/>
      <c r="K63" s="8"/>
      <c r="L63" s="7"/>
      <c r="M63" s="8"/>
      <c r="N63" s="7"/>
      <c r="O63" s="8"/>
      <c r="P63" s="7"/>
      <c r="Q63" s="8"/>
      <c r="R63" s="7"/>
      <c r="S63" s="5">
        <f t="shared" si="0"/>
        <v>0</v>
      </c>
    </row>
    <row r="64" spans="1:19" ht="15">
      <c r="A64" s="10" t="s">
        <v>136</v>
      </c>
      <c r="B64" s="10" t="s">
        <v>414</v>
      </c>
      <c r="C64" s="11">
        <v>55</v>
      </c>
      <c r="D64" s="7"/>
      <c r="E64" s="8"/>
      <c r="F64" s="7"/>
      <c r="G64" s="8"/>
      <c r="H64" s="7"/>
      <c r="I64" s="8"/>
      <c r="J64" s="7"/>
      <c r="K64" s="8"/>
      <c r="L64" s="7"/>
      <c r="M64" s="8"/>
      <c r="N64" s="7"/>
      <c r="O64" s="8"/>
      <c r="P64" s="7"/>
      <c r="Q64" s="8"/>
      <c r="R64" s="7"/>
      <c r="S64" s="5">
        <f t="shared" si="0"/>
        <v>0</v>
      </c>
    </row>
    <row r="65" spans="1:19" ht="15">
      <c r="A65" s="10" t="s">
        <v>137</v>
      </c>
      <c r="B65" s="10" t="s">
        <v>415</v>
      </c>
      <c r="C65" s="11">
        <v>55</v>
      </c>
      <c r="D65" s="7"/>
      <c r="E65" s="8"/>
      <c r="F65" s="7"/>
      <c r="G65" s="8"/>
      <c r="H65" s="7"/>
      <c r="I65" s="8"/>
      <c r="J65" s="7"/>
      <c r="K65" s="8"/>
      <c r="L65" s="7"/>
      <c r="M65" s="8"/>
      <c r="N65" s="7"/>
      <c r="O65" s="8"/>
      <c r="P65" s="7"/>
      <c r="Q65" s="8"/>
      <c r="R65" s="7"/>
      <c r="S65" s="5">
        <f t="shared" si="0"/>
        <v>0</v>
      </c>
    </row>
    <row r="66" spans="1:19" ht="15">
      <c r="A66" s="10" t="s">
        <v>138</v>
      </c>
      <c r="B66" s="10" t="s">
        <v>416</v>
      </c>
      <c r="C66" s="11">
        <v>55</v>
      </c>
      <c r="D66" s="7"/>
      <c r="E66" s="8"/>
      <c r="F66" s="7"/>
      <c r="G66" s="8"/>
      <c r="H66" s="7"/>
      <c r="I66" s="8"/>
      <c r="J66" s="7"/>
      <c r="K66" s="8"/>
      <c r="L66" s="7"/>
      <c r="M66" s="8"/>
      <c r="N66" s="7"/>
      <c r="O66" s="8"/>
      <c r="P66" s="7"/>
      <c r="Q66" s="8"/>
      <c r="R66" s="7"/>
      <c r="S66" s="5">
        <f t="shared" si="0"/>
        <v>0</v>
      </c>
    </row>
    <row r="67" spans="1:19" ht="15">
      <c r="A67" s="10" t="s">
        <v>139</v>
      </c>
      <c r="B67" s="10" t="s">
        <v>417</v>
      </c>
      <c r="C67" s="11">
        <v>55</v>
      </c>
      <c r="D67" s="7"/>
      <c r="E67" s="8"/>
      <c r="F67" s="7"/>
      <c r="G67" s="8"/>
      <c r="H67" s="7"/>
      <c r="I67" s="8"/>
      <c r="J67" s="7"/>
      <c r="K67" s="8"/>
      <c r="L67" s="7"/>
      <c r="M67" s="8"/>
      <c r="N67" s="7"/>
      <c r="O67" s="8"/>
      <c r="P67" s="7"/>
      <c r="Q67" s="8"/>
      <c r="R67" s="7"/>
      <c r="S67" s="5">
        <f aca="true" t="shared" si="1" ref="S67:S130">SUM(D67:R67)</f>
        <v>0</v>
      </c>
    </row>
    <row r="68" spans="1:19" ht="15">
      <c r="A68" s="10" t="s">
        <v>555</v>
      </c>
      <c r="B68" s="10" t="s">
        <v>557</v>
      </c>
      <c r="C68" s="11">
        <v>55</v>
      </c>
      <c r="D68" s="7"/>
      <c r="E68" s="8"/>
      <c r="F68" s="7"/>
      <c r="G68" s="8"/>
      <c r="H68" s="7"/>
      <c r="I68" s="8"/>
      <c r="J68" s="7"/>
      <c r="K68" s="8"/>
      <c r="L68" s="7"/>
      <c r="M68" s="8"/>
      <c r="N68" s="7"/>
      <c r="O68" s="8"/>
      <c r="P68" s="7"/>
      <c r="Q68" s="8"/>
      <c r="R68" s="7"/>
      <c r="S68" s="5">
        <f t="shared" si="1"/>
        <v>0</v>
      </c>
    </row>
    <row r="69" spans="1:19" ht="15">
      <c r="A69" s="10" t="s">
        <v>556</v>
      </c>
      <c r="B69" s="10" t="s">
        <v>558</v>
      </c>
      <c r="C69" s="11">
        <v>55</v>
      </c>
      <c r="D69" s="7"/>
      <c r="E69" s="8"/>
      <c r="F69" s="7"/>
      <c r="G69" s="8"/>
      <c r="H69" s="7"/>
      <c r="I69" s="8"/>
      <c r="J69" s="7"/>
      <c r="K69" s="8"/>
      <c r="L69" s="7"/>
      <c r="M69" s="8"/>
      <c r="N69" s="7"/>
      <c r="O69" s="8"/>
      <c r="P69" s="7"/>
      <c r="Q69" s="8"/>
      <c r="R69" s="7"/>
      <c r="S69" s="5">
        <f t="shared" si="1"/>
        <v>0</v>
      </c>
    </row>
    <row r="70" spans="1:19" ht="15">
      <c r="A70" s="10" t="s">
        <v>141</v>
      </c>
      <c r="B70" s="10" t="s">
        <v>418</v>
      </c>
      <c r="C70" s="11">
        <v>250</v>
      </c>
      <c r="D70" s="7"/>
      <c r="E70" s="8"/>
      <c r="F70" s="7"/>
      <c r="G70" s="8"/>
      <c r="H70" s="7"/>
      <c r="I70" s="8"/>
      <c r="J70" s="7"/>
      <c r="K70" s="8"/>
      <c r="L70" s="7"/>
      <c r="M70" s="8"/>
      <c r="N70" s="7"/>
      <c r="O70" s="8"/>
      <c r="P70" s="7"/>
      <c r="Q70" s="8"/>
      <c r="R70" s="7"/>
      <c r="S70" s="5">
        <f t="shared" si="1"/>
        <v>0</v>
      </c>
    </row>
    <row r="71" spans="1:19" ht="15">
      <c r="A71" s="10" t="s">
        <v>144</v>
      </c>
      <c r="B71" s="10" t="s">
        <v>419</v>
      </c>
      <c r="C71" s="11">
        <v>250</v>
      </c>
      <c r="D71" s="7"/>
      <c r="E71" s="8"/>
      <c r="F71" s="7"/>
      <c r="G71" s="8"/>
      <c r="H71" s="7"/>
      <c r="I71" s="8"/>
      <c r="J71" s="7"/>
      <c r="K71" s="8"/>
      <c r="L71" s="7"/>
      <c r="M71" s="8"/>
      <c r="N71" s="7"/>
      <c r="O71" s="8"/>
      <c r="P71" s="7"/>
      <c r="Q71" s="8"/>
      <c r="R71" s="7"/>
      <c r="S71" s="5">
        <f t="shared" si="1"/>
        <v>0</v>
      </c>
    </row>
    <row r="72" spans="1:19" ht="15">
      <c r="A72" s="10" t="s">
        <v>622</v>
      </c>
      <c r="B72" s="10" t="s">
        <v>629</v>
      </c>
      <c r="C72" s="11">
        <v>250</v>
      </c>
      <c r="D72" s="7"/>
      <c r="E72" s="8"/>
      <c r="F72" s="7"/>
      <c r="G72" s="8"/>
      <c r="H72" s="7"/>
      <c r="I72" s="8"/>
      <c r="J72" s="7"/>
      <c r="K72" s="8"/>
      <c r="L72" s="7"/>
      <c r="M72" s="8"/>
      <c r="N72" s="7"/>
      <c r="O72" s="8"/>
      <c r="P72" s="7"/>
      <c r="Q72" s="8"/>
      <c r="R72" s="7"/>
      <c r="S72" s="5">
        <f t="shared" si="1"/>
        <v>0</v>
      </c>
    </row>
    <row r="73" spans="1:19" ht="15">
      <c r="A73" s="10" t="s">
        <v>623</v>
      </c>
      <c r="B73" s="10" t="s">
        <v>630</v>
      </c>
      <c r="C73" s="11">
        <v>260</v>
      </c>
      <c r="D73" s="7"/>
      <c r="E73" s="8"/>
      <c r="F73" s="7"/>
      <c r="G73" s="8"/>
      <c r="H73" s="7"/>
      <c r="I73" s="8"/>
      <c r="J73" s="7"/>
      <c r="K73" s="8"/>
      <c r="L73" s="7"/>
      <c r="M73" s="8"/>
      <c r="N73" s="7"/>
      <c r="O73" s="8"/>
      <c r="P73" s="7"/>
      <c r="Q73" s="8"/>
      <c r="R73" s="7"/>
      <c r="S73" s="5">
        <f t="shared" si="1"/>
        <v>0</v>
      </c>
    </row>
    <row r="74" spans="1:19" ht="15">
      <c r="A74" s="14" t="s">
        <v>420</v>
      </c>
      <c r="B74" s="14" t="s">
        <v>421</v>
      </c>
      <c r="C74" s="15">
        <v>100</v>
      </c>
      <c r="D74" s="7"/>
      <c r="E74" s="8"/>
      <c r="F74" s="7"/>
      <c r="G74" s="8"/>
      <c r="H74" s="7"/>
      <c r="I74" s="8"/>
      <c r="J74" s="7"/>
      <c r="K74" s="8"/>
      <c r="L74" s="7"/>
      <c r="M74" s="8"/>
      <c r="N74" s="7"/>
      <c r="O74" s="8"/>
      <c r="P74" s="7"/>
      <c r="Q74" s="8"/>
      <c r="R74" s="7"/>
      <c r="S74" s="5">
        <f t="shared" si="1"/>
        <v>0</v>
      </c>
    </row>
    <row r="75" spans="1:19" ht="15">
      <c r="A75" s="14" t="s">
        <v>146</v>
      </c>
      <c r="B75" s="14" t="s">
        <v>422</v>
      </c>
      <c r="C75" s="15">
        <v>100</v>
      </c>
      <c r="D75" s="7"/>
      <c r="E75" s="8"/>
      <c r="F75" s="7"/>
      <c r="G75" s="8"/>
      <c r="H75" s="7"/>
      <c r="I75" s="8"/>
      <c r="J75" s="7"/>
      <c r="K75" s="8"/>
      <c r="L75" s="7"/>
      <c r="M75" s="8"/>
      <c r="N75" s="7"/>
      <c r="O75" s="8"/>
      <c r="P75" s="7"/>
      <c r="Q75" s="8"/>
      <c r="R75" s="7"/>
      <c r="S75" s="5">
        <f t="shared" si="1"/>
        <v>0</v>
      </c>
    </row>
    <row r="76" spans="1:19" ht="15">
      <c r="A76" s="14" t="s">
        <v>147</v>
      </c>
      <c r="B76" s="14" t="s">
        <v>423</v>
      </c>
      <c r="C76" s="15">
        <v>100</v>
      </c>
      <c r="D76" s="7"/>
      <c r="E76" s="8"/>
      <c r="F76" s="7"/>
      <c r="G76" s="8"/>
      <c r="H76" s="7"/>
      <c r="I76" s="8"/>
      <c r="J76" s="7"/>
      <c r="K76" s="8"/>
      <c r="L76" s="7"/>
      <c r="M76" s="8"/>
      <c r="N76" s="7"/>
      <c r="O76" s="8"/>
      <c r="P76" s="7"/>
      <c r="Q76" s="8"/>
      <c r="R76" s="7"/>
      <c r="S76" s="5">
        <f t="shared" si="1"/>
        <v>0</v>
      </c>
    </row>
    <row r="77" spans="1:19" ht="15">
      <c r="A77" s="14" t="s">
        <v>148</v>
      </c>
      <c r="B77" s="14" t="s">
        <v>424</v>
      </c>
      <c r="C77" s="15">
        <v>100</v>
      </c>
      <c r="D77" s="7"/>
      <c r="E77" s="8"/>
      <c r="F77" s="7"/>
      <c r="G77" s="8"/>
      <c r="H77" s="7"/>
      <c r="I77" s="8"/>
      <c r="J77" s="7"/>
      <c r="K77" s="8"/>
      <c r="L77" s="7"/>
      <c r="M77" s="8"/>
      <c r="N77" s="7"/>
      <c r="O77" s="8"/>
      <c r="P77" s="7"/>
      <c r="Q77" s="8"/>
      <c r="R77" s="7"/>
      <c r="S77" s="5">
        <f t="shared" si="1"/>
        <v>0</v>
      </c>
    </row>
    <row r="78" spans="1:19" ht="15">
      <c r="A78" s="14" t="s">
        <v>149</v>
      </c>
      <c r="B78" s="14" t="s">
        <v>425</v>
      </c>
      <c r="C78" s="15">
        <v>139</v>
      </c>
      <c r="D78" s="7"/>
      <c r="E78" s="8"/>
      <c r="F78" s="7"/>
      <c r="G78" s="8"/>
      <c r="H78" s="7"/>
      <c r="I78" s="8"/>
      <c r="J78" s="7"/>
      <c r="K78" s="8"/>
      <c r="L78" s="7"/>
      <c r="M78" s="8"/>
      <c r="N78" s="7"/>
      <c r="O78" s="8"/>
      <c r="P78" s="7"/>
      <c r="Q78" s="8"/>
      <c r="R78" s="7"/>
      <c r="S78" s="5">
        <f t="shared" si="1"/>
        <v>0</v>
      </c>
    </row>
    <row r="79" spans="1:19" ht="15">
      <c r="A79" s="14" t="s">
        <v>426</v>
      </c>
      <c r="B79" s="14" t="s">
        <v>427</v>
      </c>
      <c r="C79" s="15">
        <v>100</v>
      </c>
      <c r="D79" s="7"/>
      <c r="E79" s="8"/>
      <c r="F79" s="7"/>
      <c r="G79" s="8"/>
      <c r="H79" s="7"/>
      <c r="I79" s="8"/>
      <c r="J79" s="7"/>
      <c r="K79" s="8"/>
      <c r="L79" s="7"/>
      <c r="M79" s="8"/>
      <c r="N79" s="7"/>
      <c r="O79" s="8"/>
      <c r="P79" s="7"/>
      <c r="Q79" s="8"/>
      <c r="R79" s="7"/>
      <c r="S79" s="5">
        <f t="shared" si="1"/>
        <v>0</v>
      </c>
    </row>
    <row r="80" spans="1:19" ht="15">
      <c r="A80" s="14" t="s">
        <v>150</v>
      </c>
      <c r="B80" s="14" t="s">
        <v>428</v>
      </c>
      <c r="C80" s="15">
        <v>95</v>
      </c>
      <c r="D80" s="7"/>
      <c r="E80" s="8"/>
      <c r="F80" s="7"/>
      <c r="G80" s="8"/>
      <c r="H80" s="7"/>
      <c r="I80" s="8"/>
      <c r="J80" s="7"/>
      <c r="K80" s="8"/>
      <c r="L80" s="7"/>
      <c r="M80" s="8"/>
      <c r="N80" s="7"/>
      <c r="O80" s="8"/>
      <c r="P80" s="7"/>
      <c r="Q80" s="8"/>
      <c r="R80" s="7"/>
      <c r="S80" s="5">
        <f t="shared" si="1"/>
        <v>0</v>
      </c>
    </row>
    <row r="81" spans="1:19" ht="15">
      <c r="A81" s="14" t="s">
        <v>151</v>
      </c>
      <c r="B81" s="14" t="s">
        <v>429</v>
      </c>
      <c r="C81" s="15">
        <v>100</v>
      </c>
      <c r="D81" s="7"/>
      <c r="E81" s="8"/>
      <c r="F81" s="7"/>
      <c r="G81" s="8"/>
      <c r="H81" s="7"/>
      <c r="I81" s="8"/>
      <c r="J81" s="7"/>
      <c r="K81" s="8"/>
      <c r="L81" s="7"/>
      <c r="M81" s="8"/>
      <c r="N81" s="7"/>
      <c r="O81" s="8"/>
      <c r="P81" s="7"/>
      <c r="Q81" s="8"/>
      <c r="R81" s="7"/>
      <c r="S81" s="5">
        <f t="shared" si="1"/>
        <v>0</v>
      </c>
    </row>
    <row r="82" spans="1:19" ht="15">
      <c r="A82" s="10" t="s">
        <v>155</v>
      </c>
      <c r="B82" s="10" t="s">
        <v>430</v>
      </c>
      <c r="C82" s="11">
        <v>90</v>
      </c>
      <c r="D82" s="7"/>
      <c r="E82" s="8"/>
      <c r="F82" s="7"/>
      <c r="G82" s="8"/>
      <c r="H82" s="7"/>
      <c r="I82" s="8"/>
      <c r="J82" s="7"/>
      <c r="K82" s="8"/>
      <c r="L82" s="7"/>
      <c r="M82" s="8"/>
      <c r="N82" s="7"/>
      <c r="O82" s="8"/>
      <c r="P82" s="7"/>
      <c r="Q82" s="8"/>
      <c r="R82" s="7"/>
      <c r="S82" s="5">
        <f t="shared" si="1"/>
        <v>0</v>
      </c>
    </row>
    <row r="83" spans="1:19" ht="15">
      <c r="A83" s="10" t="s">
        <v>156</v>
      </c>
      <c r="B83" s="10" t="s">
        <v>431</v>
      </c>
      <c r="C83" s="11">
        <v>90</v>
      </c>
      <c r="D83" s="7"/>
      <c r="E83" s="8"/>
      <c r="F83" s="7"/>
      <c r="G83" s="8"/>
      <c r="H83" s="7"/>
      <c r="I83" s="8"/>
      <c r="J83" s="7"/>
      <c r="K83" s="8"/>
      <c r="L83" s="7"/>
      <c r="M83" s="8"/>
      <c r="N83" s="7"/>
      <c r="O83" s="8"/>
      <c r="P83" s="7"/>
      <c r="Q83" s="8"/>
      <c r="R83" s="7"/>
      <c r="S83" s="5">
        <f t="shared" si="1"/>
        <v>0</v>
      </c>
    </row>
    <row r="84" spans="1:19" ht="15">
      <c r="A84" s="10" t="s">
        <v>158</v>
      </c>
      <c r="B84" s="10" t="s">
        <v>432</v>
      </c>
      <c r="C84" s="11">
        <v>90</v>
      </c>
      <c r="D84" s="7"/>
      <c r="E84" s="8"/>
      <c r="F84" s="7"/>
      <c r="G84" s="8"/>
      <c r="H84" s="7"/>
      <c r="I84" s="8"/>
      <c r="J84" s="7"/>
      <c r="K84" s="8"/>
      <c r="L84" s="7"/>
      <c r="M84" s="8"/>
      <c r="N84" s="7"/>
      <c r="O84" s="8"/>
      <c r="P84" s="7"/>
      <c r="Q84" s="8"/>
      <c r="R84" s="7"/>
      <c r="S84" s="5">
        <f t="shared" si="1"/>
        <v>0</v>
      </c>
    </row>
    <row r="85" spans="1:19" ht="15">
      <c r="A85" s="10" t="s">
        <v>160</v>
      </c>
      <c r="B85" s="10" t="s">
        <v>433</v>
      </c>
      <c r="C85" s="11">
        <v>90</v>
      </c>
      <c r="D85" s="7"/>
      <c r="E85" s="8"/>
      <c r="F85" s="7"/>
      <c r="G85" s="8"/>
      <c r="H85" s="7"/>
      <c r="I85" s="8"/>
      <c r="J85" s="7"/>
      <c r="K85" s="8"/>
      <c r="L85" s="7"/>
      <c r="M85" s="8"/>
      <c r="N85" s="7"/>
      <c r="O85" s="8"/>
      <c r="P85" s="7"/>
      <c r="Q85" s="8"/>
      <c r="R85" s="7"/>
      <c r="S85" s="5">
        <f t="shared" si="1"/>
        <v>0</v>
      </c>
    </row>
    <row r="86" spans="1:19" ht="15">
      <c r="A86" s="10" t="s">
        <v>161</v>
      </c>
      <c r="B86" s="10" t="s">
        <v>434</v>
      </c>
      <c r="C86" s="11">
        <v>120</v>
      </c>
      <c r="D86" s="7"/>
      <c r="E86" s="8"/>
      <c r="F86" s="7"/>
      <c r="G86" s="8"/>
      <c r="H86" s="7"/>
      <c r="I86" s="8"/>
      <c r="J86" s="7"/>
      <c r="K86" s="8"/>
      <c r="L86" s="7"/>
      <c r="M86" s="8"/>
      <c r="N86" s="7"/>
      <c r="O86" s="8"/>
      <c r="P86" s="7"/>
      <c r="Q86" s="8"/>
      <c r="R86" s="7"/>
      <c r="S86" s="5">
        <f t="shared" si="1"/>
        <v>0</v>
      </c>
    </row>
    <row r="87" spans="1:19" ht="15">
      <c r="A87" s="10" t="s">
        <v>163</v>
      </c>
      <c r="B87" s="10" t="s">
        <v>435</v>
      </c>
      <c r="C87" s="11">
        <v>120</v>
      </c>
      <c r="D87" s="7"/>
      <c r="E87" s="8"/>
      <c r="F87" s="7"/>
      <c r="G87" s="8"/>
      <c r="H87" s="7"/>
      <c r="I87" s="8"/>
      <c r="J87" s="7"/>
      <c r="K87" s="8"/>
      <c r="L87" s="7"/>
      <c r="M87" s="8"/>
      <c r="N87" s="7"/>
      <c r="O87" s="8"/>
      <c r="P87" s="7"/>
      <c r="Q87" s="8"/>
      <c r="R87" s="7"/>
      <c r="S87" s="5">
        <f t="shared" si="1"/>
        <v>0</v>
      </c>
    </row>
    <row r="88" spans="1:19" ht="15">
      <c r="A88" s="17" t="s">
        <v>531</v>
      </c>
      <c r="B88" s="17" t="s">
        <v>530</v>
      </c>
      <c r="C88" s="18">
        <v>180</v>
      </c>
      <c r="D88" s="7"/>
      <c r="E88" s="8"/>
      <c r="F88" s="7"/>
      <c r="G88" s="8"/>
      <c r="H88" s="7"/>
      <c r="I88" s="8"/>
      <c r="J88" s="7"/>
      <c r="K88" s="8"/>
      <c r="L88" s="7"/>
      <c r="M88" s="8"/>
      <c r="N88" s="7"/>
      <c r="O88" s="8"/>
      <c r="P88" s="7"/>
      <c r="Q88" s="8"/>
      <c r="R88" s="7"/>
      <c r="S88" s="5">
        <f t="shared" si="1"/>
        <v>0</v>
      </c>
    </row>
    <row r="89" spans="1:19" ht="15">
      <c r="A89" s="17" t="s">
        <v>592</v>
      </c>
      <c r="B89" s="17" t="s">
        <v>594</v>
      </c>
      <c r="C89" s="18">
        <v>180</v>
      </c>
      <c r="D89" s="7"/>
      <c r="E89" s="8"/>
      <c r="F89" s="7"/>
      <c r="G89" s="8"/>
      <c r="H89" s="7"/>
      <c r="I89" s="8"/>
      <c r="J89" s="7"/>
      <c r="K89" s="8"/>
      <c r="L89" s="7"/>
      <c r="M89" s="8"/>
      <c r="N89" s="7"/>
      <c r="O89" s="8"/>
      <c r="P89" s="7"/>
      <c r="Q89" s="8"/>
      <c r="R89" s="7"/>
      <c r="S89" s="5">
        <f t="shared" si="1"/>
        <v>0</v>
      </c>
    </row>
    <row r="90" spans="1:19" ht="15">
      <c r="A90" s="17" t="s">
        <v>16</v>
      </c>
      <c r="B90" s="17" t="s">
        <v>436</v>
      </c>
      <c r="C90" s="18">
        <v>160</v>
      </c>
      <c r="D90" s="7"/>
      <c r="E90" s="8"/>
      <c r="F90" s="7"/>
      <c r="G90" s="8"/>
      <c r="H90" s="7"/>
      <c r="I90" s="8"/>
      <c r="J90" s="7"/>
      <c r="K90" s="8"/>
      <c r="L90" s="7"/>
      <c r="M90" s="8"/>
      <c r="N90" s="7"/>
      <c r="O90" s="8"/>
      <c r="P90" s="7"/>
      <c r="Q90" s="8"/>
      <c r="R90" s="7"/>
      <c r="S90" s="5">
        <f t="shared" si="1"/>
        <v>0</v>
      </c>
    </row>
    <row r="91" spans="1:19" ht="15">
      <c r="A91" s="17" t="s">
        <v>21</v>
      </c>
      <c r="B91" s="17" t="s">
        <v>437</v>
      </c>
      <c r="C91" s="18">
        <v>200</v>
      </c>
      <c r="D91" s="7"/>
      <c r="E91" s="8"/>
      <c r="F91" s="7"/>
      <c r="G91" s="8"/>
      <c r="H91" s="7"/>
      <c r="I91" s="8"/>
      <c r="J91" s="7"/>
      <c r="K91" s="8"/>
      <c r="L91" s="7"/>
      <c r="M91" s="8"/>
      <c r="N91" s="7"/>
      <c r="O91" s="8"/>
      <c r="P91" s="7"/>
      <c r="Q91" s="8"/>
      <c r="R91" s="7"/>
      <c r="S91" s="5">
        <f t="shared" si="1"/>
        <v>0</v>
      </c>
    </row>
    <row r="92" spans="1:19" ht="15">
      <c r="A92" s="17" t="s">
        <v>208</v>
      </c>
      <c r="B92" s="17" t="s">
        <v>212</v>
      </c>
      <c r="C92" s="18">
        <v>200</v>
      </c>
      <c r="D92" s="7"/>
      <c r="E92" s="8"/>
      <c r="F92" s="7"/>
      <c r="G92" s="8"/>
      <c r="H92" s="7"/>
      <c r="I92" s="8"/>
      <c r="J92" s="7"/>
      <c r="K92" s="8"/>
      <c r="L92" s="7"/>
      <c r="M92" s="8"/>
      <c r="N92" s="7"/>
      <c r="O92" s="8"/>
      <c r="P92" s="7"/>
      <c r="Q92" s="8"/>
      <c r="R92" s="7"/>
      <c r="S92" s="5">
        <f t="shared" si="1"/>
        <v>0</v>
      </c>
    </row>
    <row r="93" spans="1:19" ht="15">
      <c r="A93" s="17" t="s">
        <v>210</v>
      </c>
      <c r="B93" s="17" t="s">
        <v>214</v>
      </c>
      <c r="C93" s="18">
        <v>100</v>
      </c>
      <c r="D93" s="7"/>
      <c r="E93" s="8"/>
      <c r="F93" s="7"/>
      <c r="G93" s="8"/>
      <c r="H93" s="7"/>
      <c r="I93" s="8"/>
      <c r="J93" s="7"/>
      <c r="K93" s="8"/>
      <c r="L93" s="7"/>
      <c r="M93" s="8"/>
      <c r="N93" s="7"/>
      <c r="O93" s="8"/>
      <c r="P93" s="7"/>
      <c r="Q93" s="8"/>
      <c r="R93" s="7"/>
      <c r="S93" s="5">
        <f t="shared" si="1"/>
        <v>0</v>
      </c>
    </row>
    <row r="94" spans="1:19" ht="15">
      <c r="A94" s="3" t="s">
        <v>48</v>
      </c>
      <c r="B94" s="3" t="s">
        <v>438</v>
      </c>
      <c r="C94" s="4">
        <v>125</v>
      </c>
      <c r="D94" s="7"/>
      <c r="E94" s="8"/>
      <c r="F94" s="7"/>
      <c r="G94" s="8"/>
      <c r="H94" s="7"/>
      <c r="I94" s="8"/>
      <c r="J94" s="7"/>
      <c r="K94" s="8"/>
      <c r="L94" s="7"/>
      <c r="M94" s="8"/>
      <c r="N94" s="7"/>
      <c r="O94" s="8"/>
      <c r="P94" s="7"/>
      <c r="Q94" s="8"/>
      <c r="R94" s="7"/>
      <c r="S94" s="5">
        <f t="shared" si="1"/>
        <v>0</v>
      </c>
    </row>
    <row r="95" spans="1:19" ht="15">
      <c r="A95" s="14" t="s">
        <v>52</v>
      </c>
      <c r="B95" s="14" t="s">
        <v>439</v>
      </c>
      <c r="C95" s="15">
        <v>85</v>
      </c>
      <c r="D95" s="7"/>
      <c r="E95" s="8"/>
      <c r="F95" s="7"/>
      <c r="G95" s="8"/>
      <c r="H95" s="7"/>
      <c r="I95" s="8"/>
      <c r="J95" s="7"/>
      <c r="K95" s="8"/>
      <c r="L95" s="7"/>
      <c r="M95" s="8"/>
      <c r="N95" s="7"/>
      <c r="O95" s="8"/>
      <c r="P95" s="7"/>
      <c r="Q95" s="8"/>
      <c r="R95" s="7"/>
      <c r="S95" s="5">
        <f t="shared" si="1"/>
        <v>0</v>
      </c>
    </row>
    <row r="96" spans="1:19" ht="15">
      <c r="A96" s="14" t="s">
        <v>55</v>
      </c>
      <c r="B96" s="14" t="s">
        <v>440</v>
      </c>
      <c r="C96" s="15">
        <v>85</v>
      </c>
      <c r="D96" s="7"/>
      <c r="E96" s="8"/>
      <c r="F96" s="7"/>
      <c r="G96" s="8"/>
      <c r="H96" s="7"/>
      <c r="I96" s="8"/>
      <c r="J96" s="7"/>
      <c r="K96" s="8"/>
      <c r="L96" s="7"/>
      <c r="M96" s="8"/>
      <c r="N96" s="7"/>
      <c r="O96" s="8"/>
      <c r="P96" s="7"/>
      <c r="Q96" s="8"/>
      <c r="R96" s="7"/>
      <c r="S96" s="5">
        <f t="shared" si="1"/>
        <v>0</v>
      </c>
    </row>
    <row r="97" spans="1:19" ht="15">
      <c r="A97" s="3" t="s">
        <v>45</v>
      </c>
      <c r="B97" s="3" t="s">
        <v>688</v>
      </c>
      <c r="C97" s="4">
        <v>120</v>
      </c>
      <c r="D97" s="7"/>
      <c r="E97" s="8"/>
      <c r="F97" s="7"/>
      <c r="G97" s="8"/>
      <c r="H97" s="7"/>
      <c r="I97" s="8"/>
      <c r="J97" s="7"/>
      <c r="K97" s="8"/>
      <c r="L97" s="7"/>
      <c r="M97" s="8"/>
      <c r="N97" s="7"/>
      <c r="O97" s="8"/>
      <c r="P97" s="7"/>
      <c r="Q97" s="8"/>
      <c r="R97" s="7"/>
      <c r="S97" s="5">
        <f t="shared" si="1"/>
        <v>0</v>
      </c>
    </row>
    <row r="98" spans="1:19" ht="15">
      <c r="A98" s="3" t="s">
        <v>57</v>
      </c>
      <c r="B98" s="3" t="s">
        <v>441</v>
      </c>
      <c r="C98" s="4">
        <v>100</v>
      </c>
      <c r="D98" s="7"/>
      <c r="E98" s="8"/>
      <c r="F98" s="7"/>
      <c r="G98" s="8"/>
      <c r="H98" s="7"/>
      <c r="I98" s="8"/>
      <c r="J98" s="7"/>
      <c r="K98" s="8"/>
      <c r="L98" s="7"/>
      <c r="M98" s="8"/>
      <c r="N98" s="7"/>
      <c r="O98" s="8"/>
      <c r="P98" s="7"/>
      <c r="Q98" s="8"/>
      <c r="R98" s="7"/>
      <c r="S98" s="5">
        <f t="shared" si="1"/>
        <v>0</v>
      </c>
    </row>
    <row r="99" spans="1:19" ht="15">
      <c r="A99" s="3" t="s">
        <v>61</v>
      </c>
      <c r="B99" s="3" t="s">
        <v>442</v>
      </c>
      <c r="C99" s="4">
        <v>100</v>
      </c>
      <c r="D99" s="7"/>
      <c r="E99" s="8"/>
      <c r="F99" s="7"/>
      <c r="G99" s="8"/>
      <c r="H99" s="7"/>
      <c r="I99" s="8"/>
      <c r="J99" s="7"/>
      <c r="K99" s="8"/>
      <c r="L99" s="7"/>
      <c r="M99" s="8"/>
      <c r="N99" s="7"/>
      <c r="O99" s="8"/>
      <c r="P99" s="7"/>
      <c r="Q99" s="8"/>
      <c r="R99" s="7"/>
      <c r="S99" s="5">
        <f t="shared" si="1"/>
        <v>0</v>
      </c>
    </row>
    <row r="100" spans="1:19" ht="15">
      <c r="A100" s="5" t="s">
        <v>63</v>
      </c>
      <c r="B100" s="5" t="s">
        <v>443</v>
      </c>
      <c r="C100" s="6">
        <v>120</v>
      </c>
      <c r="D100" s="7"/>
      <c r="E100" s="8"/>
      <c r="F100" s="7"/>
      <c r="G100" s="8"/>
      <c r="H100" s="7"/>
      <c r="I100" s="8"/>
      <c r="J100" s="7"/>
      <c r="K100" s="8"/>
      <c r="L100" s="7"/>
      <c r="M100" s="8"/>
      <c r="N100" s="7"/>
      <c r="O100" s="8"/>
      <c r="P100" s="7"/>
      <c r="Q100" s="8"/>
      <c r="R100" s="7"/>
      <c r="S100" s="5">
        <f t="shared" si="1"/>
        <v>0</v>
      </c>
    </row>
    <row r="101" spans="1:19" ht="15">
      <c r="A101" s="5" t="s">
        <v>647</v>
      </c>
      <c r="B101" s="5" t="s">
        <v>649</v>
      </c>
      <c r="C101" s="6">
        <v>120</v>
      </c>
      <c r="D101" s="7"/>
      <c r="E101" s="8"/>
      <c r="F101" s="7"/>
      <c r="G101" s="8"/>
      <c r="H101" s="7"/>
      <c r="I101" s="8"/>
      <c r="J101" s="7"/>
      <c r="K101" s="8"/>
      <c r="L101" s="7"/>
      <c r="M101" s="8"/>
      <c r="N101" s="7"/>
      <c r="O101" s="8"/>
      <c r="P101" s="7"/>
      <c r="Q101" s="8"/>
      <c r="R101" s="7"/>
      <c r="S101" s="5">
        <f t="shared" si="1"/>
        <v>0</v>
      </c>
    </row>
    <row r="102" spans="1:19" ht="15">
      <c r="A102" s="5" t="s">
        <v>522</v>
      </c>
      <c r="B102" s="5" t="s">
        <v>525</v>
      </c>
      <c r="C102" s="6">
        <v>100</v>
      </c>
      <c r="D102" s="7"/>
      <c r="E102" s="8"/>
      <c r="F102" s="7"/>
      <c r="G102" s="8"/>
      <c r="H102" s="7"/>
      <c r="I102" s="8"/>
      <c r="J102" s="7"/>
      <c r="K102" s="8"/>
      <c r="L102" s="7"/>
      <c r="M102" s="8"/>
      <c r="N102" s="7"/>
      <c r="O102" s="8"/>
      <c r="P102" s="7"/>
      <c r="Q102" s="8"/>
      <c r="R102" s="7"/>
      <c r="S102" s="5">
        <f t="shared" si="1"/>
        <v>0</v>
      </c>
    </row>
    <row r="103" spans="1:19" ht="15">
      <c r="A103" s="5" t="s">
        <v>523</v>
      </c>
      <c r="B103" s="5" t="s">
        <v>526</v>
      </c>
      <c r="C103" s="6">
        <v>100</v>
      </c>
      <c r="D103" s="7"/>
      <c r="E103" s="8"/>
      <c r="F103" s="7"/>
      <c r="G103" s="8"/>
      <c r="H103" s="7"/>
      <c r="I103" s="8"/>
      <c r="J103" s="7"/>
      <c r="K103" s="8"/>
      <c r="L103" s="7"/>
      <c r="M103" s="8"/>
      <c r="N103" s="7"/>
      <c r="O103" s="8"/>
      <c r="P103" s="7"/>
      <c r="Q103" s="8"/>
      <c r="R103" s="7"/>
      <c r="S103" s="5">
        <f t="shared" si="1"/>
        <v>0</v>
      </c>
    </row>
    <row r="104" spans="1:19" ht="15">
      <c r="A104" s="5" t="s">
        <v>524</v>
      </c>
      <c r="B104" s="5" t="s">
        <v>539</v>
      </c>
      <c r="C104" s="6">
        <v>100</v>
      </c>
      <c r="D104" s="7"/>
      <c r="E104" s="8"/>
      <c r="F104" s="7"/>
      <c r="G104" s="8"/>
      <c r="H104" s="7"/>
      <c r="I104" s="8"/>
      <c r="J104" s="7"/>
      <c r="K104" s="8"/>
      <c r="L104" s="7"/>
      <c r="M104" s="8"/>
      <c r="N104" s="7"/>
      <c r="O104" s="8"/>
      <c r="P104" s="7"/>
      <c r="Q104" s="8"/>
      <c r="R104" s="7"/>
      <c r="S104" s="5">
        <f t="shared" si="1"/>
        <v>0</v>
      </c>
    </row>
    <row r="105" spans="1:19" ht="15">
      <c r="A105" s="5" t="s">
        <v>66</v>
      </c>
      <c r="B105" s="5" t="s">
        <v>444</v>
      </c>
      <c r="C105" s="6">
        <v>120</v>
      </c>
      <c r="D105" s="7"/>
      <c r="E105" s="8"/>
      <c r="F105" s="7"/>
      <c r="G105" s="8"/>
      <c r="H105" s="7"/>
      <c r="I105" s="8"/>
      <c r="J105" s="7"/>
      <c r="K105" s="8"/>
      <c r="L105" s="7"/>
      <c r="M105" s="8"/>
      <c r="N105" s="7"/>
      <c r="O105" s="8"/>
      <c r="P105" s="7"/>
      <c r="Q105" s="8"/>
      <c r="R105" s="7"/>
      <c r="S105" s="5">
        <f t="shared" si="1"/>
        <v>0</v>
      </c>
    </row>
    <row r="106" spans="1:19" ht="15">
      <c r="A106" s="10" t="s">
        <v>37</v>
      </c>
      <c r="B106" s="10" t="s">
        <v>540</v>
      </c>
      <c r="C106" s="11">
        <v>80</v>
      </c>
      <c r="D106" s="7"/>
      <c r="E106" s="8"/>
      <c r="F106" s="7"/>
      <c r="G106" s="8"/>
      <c r="H106" s="7"/>
      <c r="I106" s="8"/>
      <c r="J106" s="7"/>
      <c r="K106" s="8"/>
      <c r="L106" s="7"/>
      <c r="M106" s="8"/>
      <c r="N106" s="7"/>
      <c r="O106" s="8"/>
      <c r="P106" s="7"/>
      <c r="Q106" s="8"/>
      <c r="R106" s="7"/>
      <c r="S106" s="5">
        <f t="shared" si="1"/>
        <v>0</v>
      </c>
    </row>
    <row r="107" spans="1:19" ht="15">
      <c r="A107" s="10" t="s">
        <v>41</v>
      </c>
      <c r="B107" s="10" t="s">
        <v>541</v>
      </c>
      <c r="C107" s="11">
        <v>80</v>
      </c>
      <c r="D107" s="7"/>
      <c r="E107" s="8"/>
      <c r="F107" s="7"/>
      <c r="G107" s="8"/>
      <c r="H107" s="7"/>
      <c r="I107" s="8"/>
      <c r="J107" s="7"/>
      <c r="K107" s="8"/>
      <c r="L107" s="7"/>
      <c r="M107" s="8"/>
      <c r="N107" s="7"/>
      <c r="O107" s="8"/>
      <c r="P107" s="7"/>
      <c r="Q107" s="8"/>
      <c r="R107" s="7"/>
      <c r="S107" s="5">
        <f t="shared" si="1"/>
        <v>0</v>
      </c>
    </row>
    <row r="108" spans="1:19" ht="15">
      <c r="A108" s="5" t="s">
        <v>69</v>
      </c>
      <c r="B108" s="5" t="s">
        <v>445</v>
      </c>
      <c r="C108" s="6">
        <v>80</v>
      </c>
      <c r="D108" s="7"/>
      <c r="E108" s="8"/>
      <c r="F108" s="7"/>
      <c r="G108" s="8"/>
      <c r="H108" s="7"/>
      <c r="I108" s="8"/>
      <c r="J108" s="7"/>
      <c r="K108" s="8"/>
      <c r="L108" s="7"/>
      <c r="M108" s="8"/>
      <c r="N108" s="7"/>
      <c r="O108" s="8"/>
      <c r="P108" s="7"/>
      <c r="Q108" s="8"/>
      <c r="R108" s="7"/>
      <c r="S108" s="5">
        <f t="shared" si="1"/>
        <v>0</v>
      </c>
    </row>
    <row r="109" spans="1:19" ht="15">
      <c r="A109" s="5" t="s">
        <v>71</v>
      </c>
      <c r="B109" s="5" t="s">
        <v>446</v>
      </c>
      <c r="C109" s="6">
        <v>90</v>
      </c>
      <c r="D109" s="7"/>
      <c r="E109" s="8"/>
      <c r="F109" s="7"/>
      <c r="G109" s="8"/>
      <c r="H109" s="7"/>
      <c r="I109" s="8"/>
      <c r="J109" s="7"/>
      <c r="K109" s="8"/>
      <c r="L109" s="7"/>
      <c r="M109" s="8"/>
      <c r="N109" s="7"/>
      <c r="O109" s="8"/>
      <c r="P109" s="7"/>
      <c r="Q109" s="8"/>
      <c r="R109" s="7"/>
      <c r="S109" s="5">
        <f t="shared" si="1"/>
        <v>0</v>
      </c>
    </row>
    <row r="110" spans="1:19" ht="15">
      <c r="A110" s="5" t="s">
        <v>74</v>
      </c>
      <c r="B110" s="5" t="s">
        <v>447</v>
      </c>
      <c r="C110" s="6">
        <v>90</v>
      </c>
      <c r="D110" s="7"/>
      <c r="E110" s="8"/>
      <c r="F110" s="7"/>
      <c r="G110" s="8"/>
      <c r="H110" s="7"/>
      <c r="I110" s="8"/>
      <c r="J110" s="7"/>
      <c r="K110" s="8"/>
      <c r="L110" s="7"/>
      <c r="M110" s="8"/>
      <c r="N110" s="7"/>
      <c r="O110" s="8"/>
      <c r="P110" s="7"/>
      <c r="Q110" s="8"/>
      <c r="R110" s="7"/>
      <c r="S110" s="5">
        <f t="shared" si="1"/>
        <v>0</v>
      </c>
    </row>
    <row r="111" spans="1:19" ht="15">
      <c r="A111" s="14" t="s">
        <v>76</v>
      </c>
      <c r="B111" s="14" t="s">
        <v>448</v>
      </c>
      <c r="C111" s="15">
        <v>150</v>
      </c>
      <c r="D111" s="7"/>
      <c r="E111" s="8"/>
      <c r="F111" s="7"/>
      <c r="G111" s="8"/>
      <c r="H111" s="7"/>
      <c r="I111" s="8"/>
      <c r="J111" s="7"/>
      <c r="K111" s="8"/>
      <c r="L111" s="7"/>
      <c r="M111" s="8"/>
      <c r="N111" s="7"/>
      <c r="O111" s="8"/>
      <c r="P111" s="7"/>
      <c r="Q111" s="8"/>
      <c r="R111" s="7"/>
      <c r="S111" s="5">
        <f t="shared" si="1"/>
        <v>0</v>
      </c>
    </row>
    <row r="112" spans="1:19" ht="15">
      <c r="A112" s="14" t="s">
        <v>78</v>
      </c>
      <c r="B112" s="14" t="s">
        <v>449</v>
      </c>
      <c r="C112" s="15">
        <v>150</v>
      </c>
      <c r="D112" s="7"/>
      <c r="E112" s="8"/>
      <c r="F112" s="7"/>
      <c r="G112" s="8"/>
      <c r="H112" s="7"/>
      <c r="I112" s="8"/>
      <c r="J112" s="7"/>
      <c r="K112" s="8"/>
      <c r="L112" s="7"/>
      <c r="M112" s="8"/>
      <c r="N112" s="7"/>
      <c r="O112" s="8"/>
      <c r="P112" s="7"/>
      <c r="Q112" s="8"/>
      <c r="R112" s="7"/>
      <c r="S112" s="5">
        <f t="shared" si="1"/>
        <v>0</v>
      </c>
    </row>
    <row r="113" spans="1:19" ht="15">
      <c r="A113" s="14" t="s">
        <v>80</v>
      </c>
      <c r="B113" s="14" t="s">
        <v>450</v>
      </c>
      <c r="C113" s="15">
        <v>150</v>
      </c>
      <c r="D113" s="7"/>
      <c r="E113" s="8"/>
      <c r="F113" s="7"/>
      <c r="G113" s="8"/>
      <c r="H113" s="7"/>
      <c r="I113" s="8"/>
      <c r="J113" s="7"/>
      <c r="K113" s="8"/>
      <c r="L113" s="7"/>
      <c r="M113" s="8"/>
      <c r="N113" s="7"/>
      <c r="O113" s="8"/>
      <c r="P113" s="7"/>
      <c r="Q113" s="8"/>
      <c r="R113" s="7"/>
      <c r="S113" s="5">
        <f t="shared" si="1"/>
        <v>0</v>
      </c>
    </row>
    <row r="114" spans="1:19" ht="15">
      <c r="A114" s="3" t="s">
        <v>114</v>
      </c>
      <c r="B114" s="3" t="s">
        <v>115</v>
      </c>
      <c r="C114" s="4">
        <v>90</v>
      </c>
      <c r="D114" s="7"/>
      <c r="E114" s="8"/>
      <c r="F114" s="7"/>
      <c r="G114" s="8"/>
      <c r="H114" s="7"/>
      <c r="I114" s="8"/>
      <c r="J114" s="7"/>
      <c r="K114" s="8"/>
      <c r="L114" s="7"/>
      <c r="M114" s="8"/>
      <c r="N114" s="7"/>
      <c r="O114" s="8"/>
      <c r="P114" s="7"/>
      <c r="Q114" s="8"/>
      <c r="R114" s="7"/>
      <c r="S114" s="5">
        <f t="shared" si="1"/>
        <v>0</v>
      </c>
    </row>
    <row r="115" spans="1:19" ht="15">
      <c r="A115" s="3" t="s">
        <v>117</v>
      </c>
      <c r="B115" s="3" t="s">
        <v>451</v>
      </c>
      <c r="C115" s="4">
        <v>90</v>
      </c>
      <c r="D115" s="7"/>
      <c r="E115" s="8"/>
      <c r="F115" s="7"/>
      <c r="G115" s="8"/>
      <c r="H115" s="7"/>
      <c r="I115" s="8"/>
      <c r="J115" s="7"/>
      <c r="K115" s="8"/>
      <c r="L115" s="7"/>
      <c r="M115" s="8"/>
      <c r="N115" s="7"/>
      <c r="O115" s="8"/>
      <c r="P115" s="7"/>
      <c r="Q115" s="8"/>
      <c r="R115" s="7"/>
      <c r="S115" s="5">
        <f t="shared" si="1"/>
        <v>0</v>
      </c>
    </row>
    <row r="116" spans="1:19" ht="15">
      <c r="A116" s="10" t="s">
        <v>152</v>
      </c>
      <c r="B116" s="10" t="s">
        <v>452</v>
      </c>
      <c r="C116" s="11">
        <v>100</v>
      </c>
      <c r="D116" s="7"/>
      <c r="E116" s="8"/>
      <c r="F116" s="7"/>
      <c r="G116" s="8"/>
      <c r="H116" s="7"/>
      <c r="I116" s="8"/>
      <c r="J116" s="7"/>
      <c r="K116" s="8"/>
      <c r="L116" s="7"/>
      <c r="M116" s="8"/>
      <c r="N116" s="7"/>
      <c r="O116" s="8"/>
      <c r="P116" s="7"/>
      <c r="Q116" s="8"/>
      <c r="R116" s="7"/>
      <c r="S116" s="5">
        <f t="shared" si="1"/>
        <v>0</v>
      </c>
    </row>
    <row r="117" spans="1:19" ht="15">
      <c r="A117" s="10" t="s">
        <v>153</v>
      </c>
      <c r="B117" s="10" t="s">
        <v>453</v>
      </c>
      <c r="C117" s="11">
        <v>90</v>
      </c>
      <c r="D117" s="7"/>
      <c r="E117" s="8"/>
      <c r="F117" s="7"/>
      <c r="G117" s="8"/>
      <c r="H117" s="7"/>
      <c r="I117" s="8"/>
      <c r="J117" s="7"/>
      <c r="K117" s="8"/>
      <c r="L117" s="7"/>
      <c r="M117" s="8"/>
      <c r="N117" s="7"/>
      <c r="O117" s="8"/>
      <c r="P117" s="7"/>
      <c r="Q117" s="8"/>
      <c r="R117" s="7"/>
      <c r="S117" s="5">
        <f t="shared" si="1"/>
        <v>0</v>
      </c>
    </row>
    <row r="118" spans="1:19" ht="15">
      <c r="A118" s="10" t="s">
        <v>154</v>
      </c>
      <c r="B118" s="10" t="s">
        <v>454</v>
      </c>
      <c r="C118" s="11">
        <v>100</v>
      </c>
      <c r="D118" s="7"/>
      <c r="E118" s="8"/>
      <c r="F118" s="7"/>
      <c r="G118" s="8"/>
      <c r="H118" s="7"/>
      <c r="I118" s="8"/>
      <c r="J118" s="7"/>
      <c r="K118" s="8"/>
      <c r="L118" s="7"/>
      <c r="M118" s="8"/>
      <c r="N118" s="7"/>
      <c r="O118" s="8"/>
      <c r="P118" s="7"/>
      <c r="Q118" s="8"/>
      <c r="R118" s="7"/>
      <c r="S118" s="5">
        <f t="shared" si="1"/>
        <v>0</v>
      </c>
    </row>
    <row r="119" spans="1:19" ht="15">
      <c r="A119" s="5" t="s">
        <v>83</v>
      </c>
      <c r="B119" s="5" t="s">
        <v>455</v>
      </c>
      <c r="C119" s="6">
        <v>25</v>
      </c>
      <c r="D119" s="7"/>
      <c r="E119" s="8"/>
      <c r="F119" s="7"/>
      <c r="G119" s="8"/>
      <c r="H119" s="7"/>
      <c r="I119" s="8"/>
      <c r="J119" s="7"/>
      <c r="K119" s="8"/>
      <c r="L119" s="7"/>
      <c r="M119" s="8"/>
      <c r="N119" s="7"/>
      <c r="O119" s="8"/>
      <c r="P119" s="7"/>
      <c r="Q119" s="8"/>
      <c r="R119" s="7"/>
      <c r="S119" s="5">
        <f t="shared" si="1"/>
        <v>0</v>
      </c>
    </row>
    <row r="120" spans="1:19" ht="15">
      <c r="A120" s="5" t="s">
        <v>87</v>
      </c>
      <c r="B120" s="5" t="s">
        <v>456</v>
      </c>
      <c r="C120" s="6">
        <v>25</v>
      </c>
      <c r="D120" s="7"/>
      <c r="E120" s="8"/>
      <c r="F120" s="7"/>
      <c r="G120" s="8"/>
      <c r="H120" s="7"/>
      <c r="I120" s="8"/>
      <c r="J120" s="7"/>
      <c r="K120" s="8"/>
      <c r="L120" s="7"/>
      <c r="M120" s="8"/>
      <c r="N120" s="7"/>
      <c r="O120" s="8"/>
      <c r="P120" s="7"/>
      <c r="Q120" s="8"/>
      <c r="R120" s="7"/>
      <c r="S120" s="5">
        <f t="shared" si="1"/>
        <v>0</v>
      </c>
    </row>
    <row r="121" spans="1:19" ht="15">
      <c r="A121" s="5" t="s">
        <v>89</v>
      </c>
      <c r="B121" s="5" t="s">
        <v>457</v>
      </c>
      <c r="C121" s="6">
        <v>99</v>
      </c>
      <c r="D121" s="7"/>
      <c r="E121" s="8"/>
      <c r="F121" s="7"/>
      <c r="G121" s="8"/>
      <c r="H121" s="7"/>
      <c r="I121" s="8"/>
      <c r="J121" s="7"/>
      <c r="K121" s="8"/>
      <c r="L121" s="7"/>
      <c r="M121" s="8"/>
      <c r="N121" s="7"/>
      <c r="O121" s="8"/>
      <c r="P121" s="7"/>
      <c r="Q121" s="8"/>
      <c r="R121" s="7"/>
      <c r="S121" s="5">
        <f t="shared" si="1"/>
        <v>0</v>
      </c>
    </row>
    <row r="122" spans="1:19" ht="15">
      <c r="A122" s="5" t="s">
        <v>92</v>
      </c>
      <c r="B122" s="5" t="s">
        <v>458</v>
      </c>
      <c r="C122" s="6">
        <v>99</v>
      </c>
      <c r="D122" s="7"/>
      <c r="E122" s="8"/>
      <c r="F122" s="7"/>
      <c r="G122" s="8"/>
      <c r="H122" s="7"/>
      <c r="I122" s="8"/>
      <c r="J122" s="7"/>
      <c r="K122" s="8"/>
      <c r="L122" s="7"/>
      <c r="M122" s="8"/>
      <c r="N122" s="7"/>
      <c r="O122" s="8"/>
      <c r="P122" s="7"/>
      <c r="Q122" s="8"/>
      <c r="R122" s="7"/>
      <c r="S122" s="5">
        <f t="shared" si="1"/>
        <v>0</v>
      </c>
    </row>
    <row r="123" spans="1:19" ht="15">
      <c r="A123" s="5" t="s">
        <v>93</v>
      </c>
      <c r="B123" s="5" t="s">
        <v>459</v>
      </c>
      <c r="C123" s="6">
        <v>25</v>
      </c>
      <c r="D123" s="7"/>
      <c r="E123" s="8"/>
      <c r="F123" s="7"/>
      <c r="G123" s="8"/>
      <c r="H123" s="7"/>
      <c r="I123" s="8"/>
      <c r="J123" s="7"/>
      <c r="K123" s="8"/>
      <c r="L123" s="7"/>
      <c r="M123" s="8"/>
      <c r="N123" s="7"/>
      <c r="O123" s="8"/>
      <c r="P123" s="7"/>
      <c r="Q123" s="8"/>
      <c r="R123" s="7"/>
      <c r="S123" s="5">
        <f t="shared" si="1"/>
        <v>0</v>
      </c>
    </row>
    <row r="124" spans="1:19" ht="15">
      <c r="A124" s="5" t="s">
        <v>95</v>
      </c>
      <c r="B124" s="5" t="s">
        <v>460</v>
      </c>
      <c r="C124" s="6">
        <v>32</v>
      </c>
      <c r="D124" s="7"/>
      <c r="E124" s="8"/>
      <c r="F124" s="7"/>
      <c r="G124" s="8"/>
      <c r="H124" s="7"/>
      <c r="I124" s="8"/>
      <c r="J124" s="7"/>
      <c r="K124" s="8"/>
      <c r="L124" s="7"/>
      <c r="M124" s="8"/>
      <c r="N124" s="7"/>
      <c r="O124" s="8"/>
      <c r="P124" s="7"/>
      <c r="Q124" s="8"/>
      <c r="R124" s="7"/>
      <c r="S124" s="5">
        <f t="shared" si="1"/>
        <v>0</v>
      </c>
    </row>
    <row r="125" spans="1:19" ht="15">
      <c r="A125" s="5" t="s">
        <v>99</v>
      </c>
      <c r="B125" s="5" t="s">
        <v>461</v>
      </c>
      <c r="C125" s="6">
        <v>39</v>
      </c>
      <c r="D125" s="7"/>
      <c r="E125" s="8"/>
      <c r="F125" s="7"/>
      <c r="G125" s="8"/>
      <c r="H125" s="7"/>
      <c r="I125" s="8"/>
      <c r="J125" s="7"/>
      <c r="K125" s="8"/>
      <c r="L125" s="7"/>
      <c r="M125" s="8"/>
      <c r="N125" s="7"/>
      <c r="O125" s="8"/>
      <c r="P125" s="7"/>
      <c r="Q125" s="8"/>
      <c r="R125" s="7"/>
      <c r="S125" s="5">
        <f t="shared" si="1"/>
        <v>0</v>
      </c>
    </row>
    <row r="126" spans="1:19" ht="15">
      <c r="A126" s="5" t="s">
        <v>359</v>
      </c>
      <c r="B126" s="5" t="s">
        <v>361</v>
      </c>
      <c r="C126" s="6">
        <v>39</v>
      </c>
      <c r="D126" s="7"/>
      <c r="E126" s="8"/>
      <c r="F126" s="7"/>
      <c r="G126" s="8"/>
      <c r="H126" s="7"/>
      <c r="I126" s="8"/>
      <c r="J126" s="7"/>
      <c r="K126" s="8"/>
      <c r="L126" s="7"/>
      <c r="M126" s="8"/>
      <c r="N126" s="7"/>
      <c r="O126" s="8"/>
      <c r="P126" s="7"/>
      <c r="Q126" s="8"/>
      <c r="R126" s="7"/>
      <c r="S126" s="5">
        <f t="shared" si="1"/>
        <v>0</v>
      </c>
    </row>
    <row r="127" spans="1:19" ht="15">
      <c r="A127" s="14" t="s">
        <v>25</v>
      </c>
      <c r="B127" s="14" t="s">
        <v>462</v>
      </c>
      <c r="C127" s="15">
        <v>80</v>
      </c>
      <c r="D127" s="7"/>
      <c r="E127" s="8"/>
      <c r="F127" s="7"/>
      <c r="G127" s="8"/>
      <c r="H127" s="7"/>
      <c r="I127" s="8"/>
      <c r="J127" s="7"/>
      <c r="K127" s="8"/>
      <c r="L127" s="7"/>
      <c r="M127" s="8"/>
      <c r="N127" s="7"/>
      <c r="O127" s="8"/>
      <c r="P127" s="7"/>
      <c r="Q127" s="8"/>
      <c r="R127" s="7"/>
      <c r="S127" s="5">
        <f t="shared" si="1"/>
        <v>0</v>
      </c>
    </row>
    <row r="128" spans="1:19" ht="15">
      <c r="A128" s="14" t="s">
        <v>27</v>
      </c>
      <c r="B128" s="14" t="s">
        <v>463</v>
      </c>
      <c r="C128" s="15">
        <v>80</v>
      </c>
      <c r="D128" s="7"/>
      <c r="E128" s="8"/>
      <c r="F128" s="7"/>
      <c r="G128" s="8"/>
      <c r="H128" s="7"/>
      <c r="I128" s="8"/>
      <c r="J128" s="7"/>
      <c r="K128" s="8"/>
      <c r="L128" s="7"/>
      <c r="M128" s="8"/>
      <c r="N128" s="7"/>
      <c r="O128" s="8"/>
      <c r="P128" s="7"/>
      <c r="Q128" s="8"/>
      <c r="R128" s="7"/>
      <c r="S128" s="5">
        <f t="shared" si="1"/>
        <v>0</v>
      </c>
    </row>
    <row r="129" spans="1:19" ht="15">
      <c r="A129" s="14" t="s">
        <v>30</v>
      </c>
      <c r="B129" s="14" t="s">
        <v>464</v>
      </c>
      <c r="C129" s="15">
        <v>80</v>
      </c>
      <c r="D129" s="7"/>
      <c r="E129" s="8"/>
      <c r="F129" s="7"/>
      <c r="G129" s="8"/>
      <c r="H129" s="7"/>
      <c r="I129" s="8"/>
      <c r="J129" s="7"/>
      <c r="K129" s="8"/>
      <c r="L129" s="7"/>
      <c r="M129" s="8"/>
      <c r="N129" s="7"/>
      <c r="O129" s="8"/>
      <c r="P129" s="7"/>
      <c r="Q129" s="8"/>
      <c r="R129" s="7"/>
      <c r="S129" s="5">
        <f t="shared" si="1"/>
        <v>0</v>
      </c>
    </row>
    <row r="130" spans="1:19" ht="15">
      <c r="A130" s="10" t="s">
        <v>116</v>
      </c>
      <c r="B130" s="10" t="s">
        <v>465</v>
      </c>
      <c r="C130" s="11">
        <v>99</v>
      </c>
      <c r="D130" s="7"/>
      <c r="E130" s="8"/>
      <c r="F130" s="7"/>
      <c r="G130" s="8"/>
      <c r="H130" s="7"/>
      <c r="I130" s="8"/>
      <c r="J130" s="7"/>
      <c r="K130" s="8"/>
      <c r="L130" s="7"/>
      <c r="M130" s="8"/>
      <c r="N130" s="7"/>
      <c r="O130" s="8"/>
      <c r="P130" s="7"/>
      <c r="Q130" s="8"/>
      <c r="R130" s="7"/>
      <c r="S130" s="5">
        <f t="shared" si="1"/>
        <v>0</v>
      </c>
    </row>
    <row r="131" spans="1:19" ht="15">
      <c r="A131" s="10" t="s">
        <v>118</v>
      </c>
      <c r="B131" s="10" t="s">
        <v>466</v>
      </c>
      <c r="C131" s="11">
        <v>129</v>
      </c>
      <c r="D131" s="7"/>
      <c r="E131" s="8"/>
      <c r="F131" s="7"/>
      <c r="G131" s="8"/>
      <c r="H131" s="7"/>
      <c r="I131" s="8"/>
      <c r="J131" s="7"/>
      <c r="K131" s="8"/>
      <c r="L131" s="7"/>
      <c r="M131" s="8"/>
      <c r="N131" s="7"/>
      <c r="O131" s="8"/>
      <c r="P131" s="7"/>
      <c r="Q131" s="8"/>
      <c r="R131" s="7"/>
      <c r="S131" s="5">
        <f aca="true" t="shared" si="2" ref="S131:S157">SUM(D131:R131)</f>
        <v>0</v>
      </c>
    </row>
    <row r="132" spans="1:19" ht="15">
      <c r="A132" s="10" t="s">
        <v>124</v>
      </c>
      <c r="B132" s="10" t="s">
        <v>467</v>
      </c>
      <c r="C132" s="11">
        <v>125</v>
      </c>
      <c r="D132" s="7"/>
      <c r="E132" s="8"/>
      <c r="F132" s="7"/>
      <c r="G132" s="8"/>
      <c r="H132" s="7"/>
      <c r="I132" s="8"/>
      <c r="J132" s="7"/>
      <c r="K132" s="8"/>
      <c r="L132" s="7"/>
      <c r="M132" s="8"/>
      <c r="N132" s="7"/>
      <c r="O132" s="8"/>
      <c r="P132" s="7"/>
      <c r="Q132" s="8"/>
      <c r="R132" s="7"/>
      <c r="S132" s="5">
        <f t="shared" si="2"/>
        <v>0</v>
      </c>
    </row>
    <row r="133" spans="1:19" ht="15">
      <c r="A133" s="10" t="s">
        <v>129</v>
      </c>
      <c r="B133" s="10" t="s">
        <v>468</v>
      </c>
      <c r="C133" s="11">
        <v>79</v>
      </c>
      <c r="D133" s="7"/>
      <c r="E133" s="8"/>
      <c r="F133" s="7"/>
      <c r="G133" s="8"/>
      <c r="H133" s="7"/>
      <c r="I133" s="8"/>
      <c r="J133" s="7"/>
      <c r="K133" s="8"/>
      <c r="L133" s="7"/>
      <c r="M133" s="8"/>
      <c r="N133" s="7"/>
      <c r="O133" s="8"/>
      <c r="P133" s="7"/>
      <c r="Q133" s="8"/>
      <c r="R133" s="7"/>
      <c r="S133" s="5">
        <f t="shared" si="2"/>
        <v>0</v>
      </c>
    </row>
    <row r="134" spans="1:19" ht="15">
      <c r="A134" s="10" t="s">
        <v>469</v>
      </c>
      <c r="B134" s="10" t="s">
        <v>470</v>
      </c>
      <c r="C134" s="11">
        <v>89</v>
      </c>
      <c r="D134" s="7"/>
      <c r="E134" s="8"/>
      <c r="F134" s="7"/>
      <c r="G134" s="8"/>
      <c r="H134" s="7"/>
      <c r="I134" s="8"/>
      <c r="J134" s="7"/>
      <c r="K134" s="8"/>
      <c r="L134" s="7"/>
      <c r="M134" s="8"/>
      <c r="N134" s="7"/>
      <c r="O134" s="8"/>
      <c r="P134" s="7"/>
      <c r="Q134" s="8"/>
      <c r="R134" s="7"/>
      <c r="S134" s="5">
        <f t="shared" si="2"/>
        <v>0</v>
      </c>
    </row>
    <row r="135" spans="1:19" ht="15">
      <c r="A135" s="10" t="s">
        <v>133</v>
      </c>
      <c r="B135" s="10" t="s">
        <v>471</v>
      </c>
      <c r="C135" s="11">
        <v>75</v>
      </c>
      <c r="D135" s="7"/>
      <c r="E135" s="8"/>
      <c r="F135" s="7"/>
      <c r="G135" s="8"/>
      <c r="H135" s="7"/>
      <c r="I135" s="8"/>
      <c r="J135" s="7"/>
      <c r="K135" s="8"/>
      <c r="L135" s="7"/>
      <c r="M135" s="8"/>
      <c r="N135" s="7"/>
      <c r="O135" s="8"/>
      <c r="P135" s="7"/>
      <c r="Q135" s="8"/>
      <c r="R135" s="7"/>
      <c r="S135" s="5">
        <f t="shared" si="2"/>
        <v>0</v>
      </c>
    </row>
    <row r="136" spans="1:19" ht="15">
      <c r="A136" s="10" t="s">
        <v>135</v>
      </c>
      <c r="B136" s="10" t="s">
        <v>472</v>
      </c>
      <c r="C136" s="11">
        <v>99</v>
      </c>
      <c r="D136" s="7"/>
      <c r="E136" s="8"/>
      <c r="F136" s="7"/>
      <c r="G136" s="8"/>
      <c r="H136" s="7"/>
      <c r="I136" s="8"/>
      <c r="J136" s="7"/>
      <c r="K136" s="8"/>
      <c r="L136" s="7"/>
      <c r="M136" s="8"/>
      <c r="N136" s="7"/>
      <c r="O136" s="8"/>
      <c r="P136" s="7"/>
      <c r="Q136" s="8"/>
      <c r="R136" s="7"/>
      <c r="S136" s="5">
        <f t="shared" si="2"/>
        <v>0</v>
      </c>
    </row>
    <row r="137" spans="1:19" ht="15">
      <c r="A137" s="10" t="s">
        <v>364</v>
      </c>
      <c r="B137" s="10" t="s">
        <v>366</v>
      </c>
      <c r="C137" s="11">
        <v>105</v>
      </c>
      <c r="D137" s="7"/>
      <c r="E137" s="8"/>
      <c r="F137" s="7"/>
      <c r="G137" s="8"/>
      <c r="H137" s="7"/>
      <c r="I137" s="8"/>
      <c r="J137" s="7"/>
      <c r="K137" s="8"/>
      <c r="L137" s="7"/>
      <c r="M137" s="8"/>
      <c r="N137" s="7"/>
      <c r="O137" s="8"/>
      <c r="P137" s="7"/>
      <c r="Q137" s="8"/>
      <c r="R137" s="7"/>
      <c r="S137" s="5">
        <f t="shared" si="2"/>
        <v>0</v>
      </c>
    </row>
    <row r="138" spans="1:19" ht="15">
      <c r="A138" s="10" t="s">
        <v>542</v>
      </c>
      <c r="B138" s="10" t="s">
        <v>543</v>
      </c>
      <c r="C138" s="11">
        <v>79</v>
      </c>
      <c r="D138" s="7"/>
      <c r="E138" s="8"/>
      <c r="F138" s="7"/>
      <c r="G138" s="8"/>
      <c r="H138" s="7"/>
      <c r="I138" s="8"/>
      <c r="J138" s="7"/>
      <c r="K138" s="8"/>
      <c r="L138" s="7"/>
      <c r="M138" s="8"/>
      <c r="N138" s="7"/>
      <c r="O138" s="8"/>
      <c r="P138" s="7"/>
      <c r="Q138" s="8"/>
      <c r="R138" s="7"/>
      <c r="S138" s="5">
        <f t="shared" si="2"/>
        <v>0</v>
      </c>
    </row>
    <row r="139" spans="1:19" ht="15">
      <c r="A139" s="10" t="s">
        <v>564</v>
      </c>
      <c r="B139" s="10" t="s">
        <v>565</v>
      </c>
      <c r="C139" s="11">
        <v>75</v>
      </c>
      <c r="D139" s="7"/>
      <c r="E139" s="8"/>
      <c r="F139" s="7"/>
      <c r="G139" s="8"/>
      <c r="H139" s="7"/>
      <c r="I139" s="8"/>
      <c r="J139" s="7"/>
      <c r="K139" s="8"/>
      <c r="L139" s="7"/>
      <c r="M139" s="8"/>
      <c r="N139" s="7"/>
      <c r="O139" s="8"/>
      <c r="P139" s="7"/>
      <c r="Q139" s="8"/>
      <c r="R139" s="7"/>
      <c r="S139" s="5">
        <f t="shared" si="2"/>
        <v>0</v>
      </c>
    </row>
    <row r="140" spans="1:19" ht="15">
      <c r="A140" s="33" t="s">
        <v>613</v>
      </c>
      <c r="B140" s="33" t="s">
        <v>615</v>
      </c>
      <c r="C140" s="34">
        <v>125</v>
      </c>
      <c r="D140" s="7"/>
      <c r="E140" s="8"/>
      <c r="F140" s="7"/>
      <c r="G140" s="8"/>
      <c r="H140" s="7"/>
      <c r="I140" s="8"/>
      <c r="J140" s="7"/>
      <c r="K140" s="8"/>
      <c r="L140" s="7"/>
      <c r="M140" s="8"/>
      <c r="N140" s="7"/>
      <c r="O140" s="8"/>
      <c r="P140" s="7"/>
      <c r="Q140" s="8"/>
      <c r="R140" s="7"/>
      <c r="S140" s="5">
        <f t="shared" si="2"/>
        <v>0</v>
      </c>
    </row>
    <row r="141" spans="1:19" ht="15">
      <c r="A141" s="5"/>
      <c r="B141" s="5"/>
      <c r="C141" s="5"/>
      <c r="D141" s="7"/>
      <c r="E141" s="8"/>
      <c r="F141" s="7"/>
      <c r="G141" s="8"/>
      <c r="H141" s="7"/>
      <c r="I141" s="8"/>
      <c r="J141" s="7"/>
      <c r="K141" s="8"/>
      <c r="L141" s="7"/>
      <c r="M141" s="8"/>
      <c r="N141" s="7"/>
      <c r="O141" s="8"/>
      <c r="P141" s="7"/>
      <c r="Q141" s="8"/>
      <c r="R141" s="7"/>
      <c r="S141" s="5">
        <f t="shared" si="2"/>
        <v>0</v>
      </c>
    </row>
    <row r="142" spans="1:19" ht="15">
      <c r="A142" s="5"/>
      <c r="B142" s="5"/>
      <c r="C142" s="5"/>
      <c r="D142" s="7"/>
      <c r="E142" s="8"/>
      <c r="F142" s="7"/>
      <c r="G142" s="8"/>
      <c r="H142" s="7"/>
      <c r="I142" s="8"/>
      <c r="J142" s="7"/>
      <c r="K142" s="8"/>
      <c r="L142" s="7"/>
      <c r="M142" s="8"/>
      <c r="N142" s="7"/>
      <c r="O142" s="8"/>
      <c r="P142" s="7"/>
      <c r="Q142" s="8"/>
      <c r="R142" s="7"/>
      <c r="S142" s="5">
        <f t="shared" si="2"/>
        <v>0</v>
      </c>
    </row>
    <row r="143" spans="1:19" ht="15">
      <c r="A143" s="10" t="s">
        <v>545</v>
      </c>
      <c r="B143" s="10" t="s">
        <v>548</v>
      </c>
      <c r="C143" s="11">
        <v>145</v>
      </c>
      <c r="D143" s="7"/>
      <c r="E143" s="8"/>
      <c r="F143" s="7"/>
      <c r="G143" s="8"/>
      <c r="H143" s="7"/>
      <c r="I143" s="8"/>
      <c r="J143" s="7"/>
      <c r="K143" s="8"/>
      <c r="L143" s="7"/>
      <c r="M143" s="8"/>
      <c r="N143" s="7"/>
      <c r="O143" s="8"/>
      <c r="P143" s="7"/>
      <c r="Q143" s="8"/>
      <c r="R143" s="7"/>
      <c r="S143" s="5">
        <f t="shared" si="2"/>
        <v>0</v>
      </c>
    </row>
    <row r="144" spans="1:19" ht="15">
      <c r="A144" s="10" t="s">
        <v>546</v>
      </c>
      <c r="B144" s="10" t="s">
        <v>549</v>
      </c>
      <c r="C144" s="11">
        <v>145</v>
      </c>
      <c r="D144" s="7"/>
      <c r="E144" s="8"/>
      <c r="F144" s="7"/>
      <c r="G144" s="8"/>
      <c r="H144" s="7"/>
      <c r="I144" s="8"/>
      <c r="J144" s="7"/>
      <c r="K144" s="8"/>
      <c r="L144" s="7"/>
      <c r="M144" s="8"/>
      <c r="N144" s="7"/>
      <c r="O144" s="8"/>
      <c r="P144" s="7"/>
      <c r="Q144" s="8"/>
      <c r="R144" s="7"/>
      <c r="S144" s="5">
        <f t="shared" si="2"/>
        <v>0</v>
      </c>
    </row>
    <row r="145" spans="1:19" ht="15">
      <c r="A145" s="10" t="s">
        <v>547</v>
      </c>
      <c r="B145" s="10" t="s">
        <v>550</v>
      </c>
      <c r="C145" s="11">
        <v>230</v>
      </c>
      <c r="D145" s="7"/>
      <c r="E145" s="8"/>
      <c r="F145" s="7"/>
      <c r="G145" s="8"/>
      <c r="H145" s="7"/>
      <c r="I145" s="8"/>
      <c r="J145" s="7"/>
      <c r="K145" s="8"/>
      <c r="L145" s="7"/>
      <c r="M145" s="8"/>
      <c r="N145" s="7"/>
      <c r="O145" s="8"/>
      <c r="P145" s="7"/>
      <c r="Q145" s="8"/>
      <c r="R145" s="7"/>
      <c r="S145" s="5">
        <f t="shared" si="2"/>
        <v>0</v>
      </c>
    </row>
    <row r="146" spans="1:19" ht="15">
      <c r="A146" s="10" t="s">
        <v>570</v>
      </c>
      <c r="B146" s="10" t="s">
        <v>571</v>
      </c>
      <c r="C146" s="11">
        <v>170</v>
      </c>
      <c r="D146" s="7"/>
      <c r="E146" s="8"/>
      <c r="F146" s="7"/>
      <c r="G146" s="8"/>
      <c r="H146" s="7"/>
      <c r="I146" s="8"/>
      <c r="J146" s="7"/>
      <c r="K146" s="8"/>
      <c r="L146" s="7"/>
      <c r="M146" s="8"/>
      <c r="N146" s="7"/>
      <c r="O146" s="8"/>
      <c r="P146" s="7"/>
      <c r="Q146" s="8"/>
      <c r="R146" s="7"/>
      <c r="S146" s="5">
        <f t="shared" si="2"/>
        <v>0</v>
      </c>
    </row>
    <row r="147" spans="1:19" ht="15">
      <c r="A147" s="10" t="s">
        <v>620</v>
      </c>
      <c r="B147" s="10" t="s">
        <v>621</v>
      </c>
      <c r="C147" s="11">
        <v>99</v>
      </c>
      <c r="D147" s="7"/>
      <c r="E147" s="8"/>
      <c r="F147" s="7"/>
      <c r="G147" s="8"/>
      <c r="H147" s="7"/>
      <c r="I147" s="8"/>
      <c r="J147" s="7"/>
      <c r="K147" s="8"/>
      <c r="L147" s="7"/>
      <c r="M147" s="8"/>
      <c r="N147" s="7"/>
      <c r="O147" s="8"/>
      <c r="P147" s="7"/>
      <c r="Q147" s="8"/>
      <c r="R147" s="7"/>
      <c r="S147" s="5">
        <f t="shared" si="2"/>
        <v>0</v>
      </c>
    </row>
    <row r="148" spans="1:19" ht="15">
      <c r="A148" s="5" t="s">
        <v>553</v>
      </c>
      <c r="B148" s="5" t="s">
        <v>554</v>
      </c>
      <c r="C148" s="6">
        <v>288</v>
      </c>
      <c r="D148" s="7"/>
      <c r="E148" s="8"/>
      <c r="F148" s="7"/>
      <c r="G148" s="8"/>
      <c r="H148" s="7"/>
      <c r="I148" s="8"/>
      <c r="J148" s="7"/>
      <c r="K148" s="8"/>
      <c r="L148" s="7"/>
      <c r="M148" s="8"/>
      <c r="N148" s="7"/>
      <c r="O148" s="8"/>
      <c r="P148" s="7"/>
      <c r="Q148" s="8"/>
      <c r="R148" s="7"/>
      <c r="S148" s="5">
        <f t="shared" si="2"/>
        <v>0</v>
      </c>
    </row>
    <row r="149" spans="1:19" ht="15">
      <c r="A149" s="3" t="s">
        <v>167</v>
      </c>
      <c r="B149" s="5" t="s">
        <v>476</v>
      </c>
      <c r="C149" s="4">
        <v>310</v>
      </c>
      <c r="D149" s="7"/>
      <c r="E149" s="8"/>
      <c r="F149" s="7"/>
      <c r="G149" s="8"/>
      <c r="H149" s="7"/>
      <c r="I149" s="8"/>
      <c r="J149" s="7"/>
      <c r="K149" s="8"/>
      <c r="L149" s="7"/>
      <c r="M149" s="8"/>
      <c r="N149" s="7"/>
      <c r="O149" s="8"/>
      <c r="P149" s="7"/>
      <c r="Q149" s="8"/>
      <c r="R149" s="7"/>
      <c r="S149" s="5">
        <f t="shared" si="2"/>
        <v>0</v>
      </c>
    </row>
    <row r="150" spans="1:19" ht="15">
      <c r="A150" s="3" t="s">
        <v>164</v>
      </c>
      <c r="B150" s="5" t="s">
        <v>475</v>
      </c>
      <c r="C150" s="4">
        <v>359</v>
      </c>
      <c r="D150" s="7"/>
      <c r="E150" s="8"/>
      <c r="F150" s="7"/>
      <c r="G150" s="8"/>
      <c r="H150" s="7"/>
      <c r="I150" s="8"/>
      <c r="J150" s="7"/>
      <c r="K150" s="8"/>
      <c r="L150" s="7"/>
      <c r="M150" s="8"/>
      <c r="N150" s="7"/>
      <c r="O150" s="8"/>
      <c r="P150" s="7"/>
      <c r="Q150" s="8"/>
      <c r="R150" s="7"/>
      <c r="S150" s="5">
        <f t="shared" si="2"/>
        <v>0</v>
      </c>
    </row>
    <row r="151" spans="1:19" ht="15">
      <c r="A151" s="3" t="s">
        <v>162</v>
      </c>
      <c r="B151" s="5" t="s">
        <v>474</v>
      </c>
      <c r="C151" s="4">
        <v>390</v>
      </c>
      <c r="D151" s="7"/>
      <c r="E151" s="8"/>
      <c r="F151" s="7"/>
      <c r="G151" s="8"/>
      <c r="H151" s="7"/>
      <c r="I151" s="8"/>
      <c r="J151" s="7"/>
      <c r="K151" s="8"/>
      <c r="L151" s="7"/>
      <c r="M151" s="8"/>
      <c r="N151" s="7"/>
      <c r="O151" s="8"/>
      <c r="P151" s="7"/>
      <c r="Q151" s="8"/>
      <c r="R151" s="7"/>
      <c r="S151" s="5">
        <f t="shared" si="2"/>
        <v>0</v>
      </c>
    </row>
    <row r="152" spans="1:19" ht="15">
      <c r="A152" s="5" t="s">
        <v>568</v>
      </c>
      <c r="B152" s="5" t="s">
        <v>569</v>
      </c>
      <c r="C152" s="6">
        <v>168</v>
      </c>
      <c r="D152" s="7"/>
      <c r="E152" s="8"/>
      <c r="F152" s="7"/>
      <c r="G152" s="8"/>
      <c r="H152" s="7"/>
      <c r="I152" s="8"/>
      <c r="J152" s="7"/>
      <c r="K152" s="8"/>
      <c r="L152" s="7"/>
      <c r="M152" s="8"/>
      <c r="N152" s="7"/>
      <c r="O152" s="8"/>
      <c r="P152" s="7"/>
      <c r="Q152" s="8"/>
      <c r="R152" s="7"/>
      <c r="S152" s="5">
        <f t="shared" si="2"/>
        <v>0</v>
      </c>
    </row>
    <row r="153" spans="1:19" ht="15">
      <c r="A153" s="3"/>
      <c r="B153" s="5"/>
      <c r="C153" s="4"/>
      <c r="D153" s="7"/>
      <c r="E153" s="8"/>
      <c r="F153" s="7"/>
      <c r="G153" s="8"/>
      <c r="H153" s="7"/>
      <c r="I153" s="8"/>
      <c r="J153" s="7"/>
      <c r="K153" s="8"/>
      <c r="L153" s="7"/>
      <c r="M153" s="8"/>
      <c r="N153" s="7"/>
      <c r="O153" s="8"/>
      <c r="P153" s="7"/>
      <c r="Q153" s="8"/>
      <c r="R153" s="7"/>
      <c r="S153" s="5">
        <f t="shared" si="2"/>
        <v>0</v>
      </c>
    </row>
    <row r="154" spans="1:19" ht="15">
      <c r="A154" s="3" t="s">
        <v>486</v>
      </c>
      <c r="B154" s="5" t="s">
        <v>473</v>
      </c>
      <c r="C154" s="4">
        <v>220</v>
      </c>
      <c r="D154" s="7"/>
      <c r="E154" s="8"/>
      <c r="F154" s="7"/>
      <c r="G154" s="8"/>
      <c r="H154" s="7"/>
      <c r="I154" s="8"/>
      <c r="J154" s="7"/>
      <c r="K154" s="8"/>
      <c r="L154" s="7"/>
      <c r="M154" s="8"/>
      <c r="N154" s="7"/>
      <c r="O154" s="8"/>
      <c r="P154" s="7"/>
      <c r="Q154" s="8"/>
      <c r="R154" s="7"/>
      <c r="S154" s="5">
        <f t="shared" si="2"/>
        <v>0</v>
      </c>
    </row>
    <row r="155" spans="1:19" ht="15">
      <c r="A155" s="3" t="s">
        <v>662</v>
      </c>
      <c r="B155" s="5" t="s">
        <v>663</v>
      </c>
      <c r="C155" s="4">
        <v>35</v>
      </c>
      <c r="D155" s="7"/>
      <c r="E155" s="8"/>
      <c r="F155" s="7"/>
      <c r="G155" s="8"/>
      <c r="H155" s="7"/>
      <c r="I155" s="8"/>
      <c r="J155" s="7"/>
      <c r="K155" s="8"/>
      <c r="L155" s="7"/>
      <c r="M155" s="8"/>
      <c r="N155" s="7"/>
      <c r="O155" s="8"/>
      <c r="P155" s="7"/>
      <c r="Q155" s="8"/>
      <c r="R155" s="7"/>
      <c r="S155" s="5">
        <f t="shared" si="2"/>
        <v>0</v>
      </c>
    </row>
    <row r="156" spans="1:19" ht="15">
      <c r="A156" s="3" t="s">
        <v>483</v>
      </c>
      <c r="B156" s="5" t="s">
        <v>484</v>
      </c>
      <c r="C156" s="4">
        <v>12</v>
      </c>
      <c r="D156" s="7"/>
      <c r="E156" s="8"/>
      <c r="F156" s="7"/>
      <c r="G156" s="8"/>
      <c r="H156" s="7"/>
      <c r="I156" s="8"/>
      <c r="J156" s="7"/>
      <c r="K156" s="8"/>
      <c r="L156" s="7"/>
      <c r="M156" s="8"/>
      <c r="N156" s="7"/>
      <c r="O156" s="8"/>
      <c r="P156" s="7"/>
      <c r="Q156" s="8"/>
      <c r="R156" s="7"/>
      <c r="S156" s="5">
        <f t="shared" si="2"/>
        <v>0</v>
      </c>
    </row>
    <row r="157" spans="1:19" ht="15">
      <c r="A157" s="5"/>
      <c r="B157" s="5"/>
      <c r="C157" s="5"/>
      <c r="D157" s="7"/>
      <c r="E157" s="8"/>
      <c r="F157" s="7"/>
      <c r="G157" s="8"/>
      <c r="H157" s="7"/>
      <c r="I157" s="8"/>
      <c r="J157" s="7"/>
      <c r="K157" s="8"/>
      <c r="L157" s="7"/>
      <c r="M157" s="8"/>
      <c r="N157" s="7"/>
      <c r="O157" s="8"/>
      <c r="P157" s="7"/>
      <c r="Q157" s="8"/>
      <c r="R157" s="7"/>
      <c r="S157" s="5">
        <f t="shared" si="2"/>
        <v>0</v>
      </c>
    </row>
    <row r="158" spans="1:19" ht="15">
      <c r="A158" s="5"/>
      <c r="B158" s="10" t="s">
        <v>177</v>
      </c>
      <c r="C158" s="11"/>
      <c r="D158" s="11">
        <f aca="true" t="shared" si="3" ref="D158:R158">SUMPRODUCT(單價,D2:D157)</f>
        <v>0</v>
      </c>
      <c r="E158" s="11">
        <f t="shared" si="3"/>
        <v>0</v>
      </c>
      <c r="F158" s="11">
        <f t="shared" si="3"/>
        <v>0</v>
      </c>
      <c r="G158" s="11">
        <f t="shared" si="3"/>
        <v>0</v>
      </c>
      <c r="H158" s="11">
        <f t="shared" si="3"/>
        <v>0</v>
      </c>
      <c r="I158" s="11">
        <f t="shared" si="3"/>
        <v>0</v>
      </c>
      <c r="J158" s="11">
        <f t="shared" si="3"/>
        <v>0</v>
      </c>
      <c r="K158" s="11">
        <f t="shared" si="3"/>
        <v>0</v>
      </c>
      <c r="L158" s="11">
        <f t="shared" si="3"/>
        <v>0</v>
      </c>
      <c r="M158" s="11">
        <f t="shared" si="3"/>
        <v>0</v>
      </c>
      <c r="N158" s="11">
        <f t="shared" si="3"/>
        <v>0</v>
      </c>
      <c r="O158" s="11">
        <f t="shared" si="3"/>
        <v>0</v>
      </c>
      <c r="P158" s="11">
        <f t="shared" si="3"/>
        <v>0</v>
      </c>
      <c r="Q158" s="11">
        <f t="shared" si="3"/>
        <v>0</v>
      </c>
      <c r="R158" s="11">
        <f t="shared" si="3"/>
        <v>0</v>
      </c>
      <c r="S158" s="5">
        <f>SUM(S2:S157)</f>
        <v>0</v>
      </c>
    </row>
  </sheetData>
  <sheetProtection/>
  <printOptions/>
  <pageMargins left="0.25" right="0.25" top="0.75" bottom="0.75" header="0.3" footer="0.3"/>
  <pageSetup fitToHeight="0" fitToWidth="1" horizontalDpi="180" verticalDpi="18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40"/>
  <sheetViews>
    <sheetView zoomScale="80" zoomScaleNormal="80" zoomScalePageLayoutView="0" workbookViewId="0" topLeftCell="A39">
      <selection activeCell="A36" sqref="A36:O36"/>
    </sheetView>
  </sheetViews>
  <sheetFormatPr defaultColWidth="9.00390625" defaultRowHeight="15.75"/>
  <cols>
    <col min="1" max="1" width="8.875" style="47" customWidth="1"/>
    <col min="2" max="2" width="9.50390625" style="47" bestFit="1" customWidth="1"/>
    <col min="3" max="3" width="27.50390625" style="47" customWidth="1"/>
    <col min="4" max="4" width="12.625" style="47" bestFit="1" customWidth="1"/>
    <col min="5" max="6" width="8.875" style="47" customWidth="1"/>
    <col min="7" max="7" width="15.875" style="47" customWidth="1"/>
    <col min="8" max="8" width="7.25390625" style="47" bestFit="1" customWidth="1"/>
    <col min="9" max="9" width="8.00390625" style="47" bestFit="1" customWidth="1"/>
    <col min="10" max="10" width="34.75390625" style="47" customWidth="1"/>
    <col min="11" max="11" width="9.75390625" style="47" customWidth="1"/>
    <col min="12" max="12" width="9.875" style="47" bestFit="1" customWidth="1"/>
    <col min="13" max="14" width="9.50390625" style="47" customWidth="1"/>
    <col min="15" max="15" width="17.75390625" style="51" bestFit="1" customWidth="1"/>
    <col min="16" max="16384" width="8.875" style="47" customWidth="1"/>
  </cols>
  <sheetData>
    <row r="1" spans="1:15" ht="42" customHeight="1">
      <c r="A1" s="107" t="s">
        <v>563</v>
      </c>
      <c r="B1" s="107"/>
      <c r="C1" s="107"/>
      <c r="D1" s="107"/>
      <c r="E1" s="114" t="s">
        <v>591</v>
      </c>
      <c r="F1" s="115"/>
      <c r="G1" s="115"/>
      <c r="H1" s="116"/>
      <c r="I1" s="112" t="s">
        <v>667</v>
      </c>
      <c r="J1" s="113"/>
      <c r="K1" s="118" t="s">
        <v>340</v>
      </c>
      <c r="L1" s="118"/>
      <c r="M1" s="118"/>
      <c r="N1" s="118"/>
      <c r="O1" s="118"/>
    </row>
    <row r="2" spans="1:15" s="51" customFormat="1" ht="34.5" customHeight="1">
      <c r="A2" s="105" t="s">
        <v>339</v>
      </c>
      <c r="B2" s="105"/>
      <c r="C2" s="48"/>
      <c r="D2" s="49" t="s">
        <v>612</v>
      </c>
      <c r="E2" s="109"/>
      <c r="F2" s="110"/>
      <c r="G2" s="110"/>
      <c r="H2" s="111"/>
      <c r="I2" s="48" t="s">
        <v>680</v>
      </c>
      <c r="J2" s="50"/>
      <c r="K2" s="49" t="s">
        <v>679</v>
      </c>
      <c r="L2" s="106" t="s">
        <v>681</v>
      </c>
      <c r="M2" s="106"/>
      <c r="N2" s="106"/>
      <c r="O2" s="106"/>
    </row>
    <row r="3" spans="1:15" s="51" customFormat="1" ht="34.5" customHeight="1">
      <c r="A3" s="105" t="s">
        <v>678</v>
      </c>
      <c r="B3" s="105"/>
      <c r="C3" s="105"/>
      <c r="D3" s="105"/>
      <c r="E3" s="105"/>
      <c r="F3" s="105"/>
      <c r="G3" s="105"/>
      <c r="H3" s="105"/>
      <c r="I3" s="48" t="s">
        <v>676</v>
      </c>
      <c r="J3" s="48"/>
      <c r="K3" s="52" t="s">
        <v>677</v>
      </c>
      <c r="L3" s="105"/>
      <c r="M3" s="105"/>
      <c r="N3" s="105"/>
      <c r="O3" s="105"/>
    </row>
    <row r="4" spans="1:15" ht="54" customHeight="1">
      <c r="A4" s="108" t="s">
        <v>666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</row>
    <row r="5" spans="1:15" ht="31.5" customHeight="1">
      <c r="A5" s="53" t="s">
        <v>185</v>
      </c>
      <c r="B5" s="54" t="s">
        <v>186</v>
      </c>
      <c r="C5" s="100" t="s">
        <v>187</v>
      </c>
      <c r="D5" s="101"/>
      <c r="E5" s="101"/>
      <c r="F5" s="101"/>
      <c r="G5" s="101"/>
      <c r="H5" s="101"/>
      <c r="I5" s="102"/>
      <c r="J5" s="117" t="s">
        <v>188</v>
      </c>
      <c r="K5" s="117"/>
      <c r="L5" s="53" t="s">
        <v>189</v>
      </c>
      <c r="M5" s="54" t="s">
        <v>190</v>
      </c>
      <c r="N5" s="54" t="s">
        <v>6</v>
      </c>
      <c r="O5" s="54" t="s">
        <v>7</v>
      </c>
    </row>
    <row r="6" spans="1:15" ht="31.5" customHeight="1">
      <c r="A6" s="99" t="s">
        <v>509</v>
      </c>
      <c r="B6" s="55" t="s">
        <v>191</v>
      </c>
      <c r="C6" s="90" t="s">
        <v>192</v>
      </c>
      <c r="D6" s="90"/>
      <c r="E6" s="90"/>
      <c r="F6" s="90"/>
      <c r="G6" s="90"/>
      <c r="H6" s="90"/>
      <c r="I6" s="90"/>
      <c r="J6" s="91" t="s">
        <v>193</v>
      </c>
      <c r="K6" s="91"/>
      <c r="L6" s="56">
        <v>110</v>
      </c>
      <c r="M6" s="57"/>
      <c r="N6" s="57">
        <f>L6*M6</f>
        <v>0</v>
      </c>
      <c r="O6" s="58"/>
    </row>
    <row r="7" spans="1:15" ht="31.5" customHeight="1">
      <c r="A7" s="99"/>
      <c r="B7" s="55" t="s">
        <v>178</v>
      </c>
      <c r="C7" s="90" t="s">
        <v>194</v>
      </c>
      <c r="D7" s="90"/>
      <c r="E7" s="90"/>
      <c r="F7" s="90"/>
      <c r="G7" s="90"/>
      <c r="H7" s="90"/>
      <c r="I7" s="90"/>
      <c r="J7" s="91" t="s">
        <v>193</v>
      </c>
      <c r="K7" s="91"/>
      <c r="L7" s="56">
        <v>110</v>
      </c>
      <c r="M7" s="57"/>
      <c r="N7" s="57">
        <f aca="true" t="shared" si="0" ref="N7:N32">L7*M7</f>
        <v>0</v>
      </c>
      <c r="O7" s="58"/>
    </row>
    <row r="8" spans="1:15" ht="31.5" customHeight="1">
      <c r="A8" s="99"/>
      <c r="B8" s="55" t="s">
        <v>179</v>
      </c>
      <c r="C8" s="90" t="s">
        <v>195</v>
      </c>
      <c r="D8" s="90"/>
      <c r="E8" s="90"/>
      <c r="F8" s="90"/>
      <c r="G8" s="90"/>
      <c r="H8" s="90"/>
      <c r="I8" s="90"/>
      <c r="J8" s="91" t="s">
        <v>196</v>
      </c>
      <c r="K8" s="91"/>
      <c r="L8" s="56">
        <v>120</v>
      </c>
      <c r="M8" s="57"/>
      <c r="N8" s="57">
        <f t="shared" si="0"/>
        <v>0</v>
      </c>
      <c r="O8" s="59"/>
    </row>
    <row r="9" spans="1:15" ht="31.5" customHeight="1">
      <c r="A9" s="99"/>
      <c r="B9" s="55" t="s">
        <v>180</v>
      </c>
      <c r="C9" s="90" t="s">
        <v>197</v>
      </c>
      <c r="D9" s="90"/>
      <c r="E9" s="90"/>
      <c r="F9" s="90"/>
      <c r="G9" s="90"/>
      <c r="H9" s="90"/>
      <c r="I9" s="90"/>
      <c r="J9" s="91" t="s">
        <v>196</v>
      </c>
      <c r="K9" s="91"/>
      <c r="L9" s="56">
        <v>120</v>
      </c>
      <c r="M9" s="57"/>
      <c r="N9" s="57">
        <f t="shared" si="0"/>
        <v>0</v>
      </c>
      <c r="O9" s="57"/>
    </row>
    <row r="10" spans="1:15" ht="31.5" customHeight="1">
      <c r="A10" s="99"/>
      <c r="B10" s="55" t="s">
        <v>181</v>
      </c>
      <c r="C10" s="90" t="s">
        <v>198</v>
      </c>
      <c r="D10" s="90"/>
      <c r="E10" s="90"/>
      <c r="F10" s="90"/>
      <c r="G10" s="90"/>
      <c r="H10" s="90"/>
      <c r="I10" s="90"/>
      <c r="J10" s="91" t="s">
        <v>196</v>
      </c>
      <c r="K10" s="91"/>
      <c r="L10" s="56">
        <v>120</v>
      </c>
      <c r="M10" s="57"/>
      <c r="N10" s="57">
        <f t="shared" si="0"/>
        <v>0</v>
      </c>
      <c r="O10" s="57"/>
    </row>
    <row r="11" spans="1:15" ht="31.5" customHeight="1">
      <c r="A11" s="99"/>
      <c r="B11" s="55" t="s">
        <v>182</v>
      </c>
      <c r="C11" s="90" t="s">
        <v>199</v>
      </c>
      <c r="D11" s="90"/>
      <c r="E11" s="90"/>
      <c r="F11" s="90"/>
      <c r="G11" s="90"/>
      <c r="H11" s="90"/>
      <c r="I11" s="90"/>
      <c r="J11" s="91" t="s">
        <v>335</v>
      </c>
      <c r="K11" s="91"/>
      <c r="L11" s="56">
        <v>299</v>
      </c>
      <c r="M11" s="57"/>
      <c r="N11" s="57">
        <f t="shared" si="0"/>
        <v>0</v>
      </c>
      <c r="O11" s="57"/>
    </row>
    <row r="12" spans="1:15" ht="31.5" customHeight="1">
      <c r="A12" s="99"/>
      <c r="B12" s="55" t="s">
        <v>183</v>
      </c>
      <c r="C12" s="90" t="s">
        <v>200</v>
      </c>
      <c r="D12" s="90"/>
      <c r="E12" s="90"/>
      <c r="F12" s="90"/>
      <c r="G12" s="90"/>
      <c r="H12" s="90"/>
      <c r="I12" s="90"/>
      <c r="J12" s="91" t="s">
        <v>335</v>
      </c>
      <c r="K12" s="91"/>
      <c r="L12" s="56">
        <v>299</v>
      </c>
      <c r="M12" s="57"/>
      <c r="N12" s="57">
        <f t="shared" si="0"/>
        <v>0</v>
      </c>
      <c r="O12" s="57"/>
    </row>
    <row r="13" spans="1:15" ht="31.5" customHeight="1">
      <c r="A13" s="99"/>
      <c r="B13" s="55" t="s">
        <v>221</v>
      </c>
      <c r="C13" s="90" t="s">
        <v>222</v>
      </c>
      <c r="D13" s="90"/>
      <c r="E13" s="90"/>
      <c r="F13" s="90"/>
      <c r="G13" s="90"/>
      <c r="H13" s="90"/>
      <c r="I13" s="90"/>
      <c r="J13" s="91" t="s">
        <v>223</v>
      </c>
      <c r="K13" s="91"/>
      <c r="L13" s="56">
        <v>120</v>
      </c>
      <c r="M13" s="57"/>
      <c r="N13" s="57">
        <f t="shared" si="0"/>
        <v>0</v>
      </c>
      <c r="O13" s="57"/>
    </row>
    <row r="14" spans="1:15" ht="31.5" customHeight="1">
      <c r="A14" s="99"/>
      <c r="B14" s="55" t="s">
        <v>478</v>
      </c>
      <c r="C14" s="90" t="s">
        <v>499</v>
      </c>
      <c r="D14" s="90"/>
      <c r="E14" s="90"/>
      <c r="F14" s="90"/>
      <c r="G14" s="90"/>
      <c r="H14" s="90"/>
      <c r="I14" s="90"/>
      <c r="J14" s="91" t="s">
        <v>477</v>
      </c>
      <c r="K14" s="91"/>
      <c r="L14" s="56">
        <v>125</v>
      </c>
      <c r="M14" s="57"/>
      <c r="N14" s="57">
        <f t="shared" si="0"/>
        <v>0</v>
      </c>
      <c r="O14" s="57"/>
    </row>
    <row r="15" spans="1:15" ht="31.5" customHeight="1">
      <c r="A15" s="99"/>
      <c r="B15" s="55" t="s">
        <v>482</v>
      </c>
      <c r="C15" s="89" t="s">
        <v>641</v>
      </c>
      <c r="D15" s="90"/>
      <c r="E15" s="90"/>
      <c r="F15" s="90"/>
      <c r="G15" s="90"/>
      <c r="H15" s="90"/>
      <c r="I15" s="90"/>
      <c r="J15" s="91" t="s">
        <v>500</v>
      </c>
      <c r="K15" s="91"/>
      <c r="L15" s="60">
        <v>220</v>
      </c>
      <c r="M15" s="57"/>
      <c r="N15" s="57">
        <f t="shared" si="0"/>
        <v>0</v>
      </c>
      <c r="O15" s="61" t="s">
        <v>638</v>
      </c>
    </row>
    <row r="16" spans="1:15" ht="31.5" customHeight="1">
      <c r="A16" s="99" t="s">
        <v>510</v>
      </c>
      <c r="B16" s="55" t="s">
        <v>224</v>
      </c>
      <c r="C16" s="89" t="s">
        <v>642</v>
      </c>
      <c r="D16" s="90"/>
      <c r="E16" s="90"/>
      <c r="F16" s="90"/>
      <c r="G16" s="90"/>
      <c r="H16" s="90"/>
      <c r="I16" s="90"/>
      <c r="J16" s="91" t="s">
        <v>502</v>
      </c>
      <c r="K16" s="91"/>
      <c r="L16" s="56">
        <v>88</v>
      </c>
      <c r="M16" s="57"/>
      <c r="N16" s="57">
        <f t="shared" si="0"/>
        <v>0</v>
      </c>
      <c r="O16" s="57"/>
    </row>
    <row r="17" spans="1:15" ht="31.5" customHeight="1">
      <c r="A17" s="99"/>
      <c r="B17" s="55" t="s">
        <v>225</v>
      </c>
      <c r="C17" s="89" t="s">
        <v>643</v>
      </c>
      <c r="D17" s="90"/>
      <c r="E17" s="90"/>
      <c r="F17" s="90"/>
      <c r="G17" s="90"/>
      <c r="H17" s="90"/>
      <c r="I17" s="90"/>
      <c r="J17" s="91" t="s">
        <v>503</v>
      </c>
      <c r="K17" s="91"/>
      <c r="L17" s="56">
        <v>65</v>
      </c>
      <c r="M17" s="57"/>
      <c r="N17" s="57">
        <f t="shared" si="0"/>
        <v>0</v>
      </c>
      <c r="O17" s="57"/>
    </row>
    <row r="18" spans="1:15" ht="31.5" customHeight="1">
      <c r="A18" s="99"/>
      <c r="B18" s="55" t="s">
        <v>226</v>
      </c>
      <c r="C18" s="89" t="s">
        <v>644</v>
      </c>
      <c r="D18" s="90"/>
      <c r="E18" s="90"/>
      <c r="F18" s="90"/>
      <c r="G18" s="90"/>
      <c r="H18" s="90"/>
      <c r="I18" s="90"/>
      <c r="J18" s="91" t="s">
        <v>503</v>
      </c>
      <c r="K18" s="91"/>
      <c r="L18" s="56">
        <v>65</v>
      </c>
      <c r="M18" s="57"/>
      <c r="N18" s="57">
        <f t="shared" si="0"/>
        <v>0</v>
      </c>
      <c r="O18" s="57"/>
    </row>
    <row r="19" spans="1:15" ht="31.5" customHeight="1">
      <c r="A19" s="99"/>
      <c r="B19" s="55" t="s">
        <v>635</v>
      </c>
      <c r="C19" s="89" t="s">
        <v>637</v>
      </c>
      <c r="D19" s="90"/>
      <c r="E19" s="90"/>
      <c r="F19" s="90"/>
      <c r="G19" s="90"/>
      <c r="H19" s="90"/>
      <c r="I19" s="90"/>
      <c r="J19" s="91" t="s">
        <v>636</v>
      </c>
      <c r="K19" s="91"/>
      <c r="L19" s="56">
        <v>105</v>
      </c>
      <c r="M19" s="57"/>
      <c r="N19" s="57">
        <f t="shared" si="0"/>
        <v>0</v>
      </c>
      <c r="O19" s="57"/>
    </row>
    <row r="20" spans="1:15" ht="31.5" customHeight="1">
      <c r="A20" s="99"/>
      <c r="B20" s="55" t="s">
        <v>650</v>
      </c>
      <c r="C20" s="89" t="s">
        <v>651</v>
      </c>
      <c r="D20" s="90"/>
      <c r="E20" s="90"/>
      <c r="F20" s="90"/>
      <c r="G20" s="90"/>
      <c r="H20" s="90"/>
      <c r="I20" s="90"/>
      <c r="J20" s="91" t="s">
        <v>652</v>
      </c>
      <c r="K20" s="91"/>
      <c r="L20" s="56">
        <v>100</v>
      </c>
      <c r="M20" s="57"/>
      <c r="N20" s="57">
        <f t="shared" si="0"/>
        <v>0</v>
      </c>
      <c r="O20" s="57"/>
    </row>
    <row r="21" spans="1:15" ht="31.5" customHeight="1">
      <c r="A21" s="99" t="s">
        <v>511</v>
      </c>
      <c r="B21" s="55" t="s">
        <v>227</v>
      </c>
      <c r="C21" s="90" t="s">
        <v>229</v>
      </c>
      <c r="D21" s="90"/>
      <c r="E21" s="90"/>
      <c r="F21" s="90"/>
      <c r="G21" s="90"/>
      <c r="H21" s="90"/>
      <c r="I21" s="90"/>
      <c r="J21" s="91" t="s">
        <v>336</v>
      </c>
      <c r="K21" s="91"/>
      <c r="L21" s="56">
        <v>130</v>
      </c>
      <c r="M21" s="57"/>
      <c r="N21" s="57">
        <f t="shared" si="0"/>
        <v>0</v>
      </c>
      <c r="O21" s="57"/>
    </row>
    <row r="22" spans="1:15" ht="31.5" customHeight="1">
      <c r="A22" s="99"/>
      <c r="B22" s="55" t="s">
        <v>228</v>
      </c>
      <c r="C22" s="90" t="s">
        <v>334</v>
      </c>
      <c r="D22" s="90"/>
      <c r="E22" s="90"/>
      <c r="F22" s="90"/>
      <c r="G22" s="90"/>
      <c r="H22" s="90"/>
      <c r="I22" s="90"/>
      <c r="J22" s="91" t="s">
        <v>337</v>
      </c>
      <c r="K22" s="91"/>
      <c r="L22" s="56">
        <v>130</v>
      </c>
      <c r="M22" s="57"/>
      <c r="N22" s="57">
        <f t="shared" si="0"/>
        <v>0</v>
      </c>
      <c r="O22" s="57"/>
    </row>
    <row r="23" spans="1:15" ht="31.5" customHeight="1">
      <c r="A23" s="99"/>
      <c r="B23" s="55" t="s">
        <v>230</v>
      </c>
      <c r="C23" s="90" t="s">
        <v>645</v>
      </c>
      <c r="D23" s="90"/>
      <c r="E23" s="90"/>
      <c r="F23" s="90"/>
      <c r="G23" s="90"/>
      <c r="H23" s="90"/>
      <c r="I23" s="90"/>
      <c r="J23" s="91" t="s">
        <v>338</v>
      </c>
      <c r="K23" s="91"/>
      <c r="L23" s="56">
        <v>139</v>
      </c>
      <c r="M23" s="57"/>
      <c r="N23" s="57">
        <f t="shared" si="0"/>
        <v>0</v>
      </c>
      <c r="O23" s="57"/>
    </row>
    <row r="24" spans="1:15" ht="31.5" customHeight="1">
      <c r="A24" s="99"/>
      <c r="B24" s="55" t="s">
        <v>491</v>
      </c>
      <c r="C24" s="90" t="s">
        <v>646</v>
      </c>
      <c r="D24" s="90"/>
      <c r="E24" s="90"/>
      <c r="F24" s="90"/>
      <c r="G24" s="90"/>
      <c r="H24" s="90"/>
      <c r="I24" s="90"/>
      <c r="J24" s="91" t="s">
        <v>223</v>
      </c>
      <c r="K24" s="91"/>
      <c r="L24" s="56">
        <v>100</v>
      </c>
      <c r="M24" s="57"/>
      <c r="N24" s="57">
        <f t="shared" si="0"/>
        <v>0</v>
      </c>
      <c r="O24" s="57"/>
    </row>
    <row r="25" spans="1:15" ht="31.5" customHeight="1">
      <c r="A25" s="99"/>
      <c r="B25" s="55" t="s">
        <v>492</v>
      </c>
      <c r="C25" s="90" t="s">
        <v>495</v>
      </c>
      <c r="D25" s="90"/>
      <c r="E25" s="90"/>
      <c r="F25" s="90"/>
      <c r="G25" s="90"/>
      <c r="H25" s="90"/>
      <c r="I25" s="90"/>
      <c r="J25" s="91" t="s">
        <v>201</v>
      </c>
      <c r="K25" s="91"/>
      <c r="L25" s="56">
        <v>120</v>
      </c>
      <c r="M25" s="57"/>
      <c r="N25" s="57">
        <f t="shared" si="0"/>
        <v>0</v>
      </c>
      <c r="O25" s="89"/>
    </row>
    <row r="26" spans="1:15" ht="31.5" customHeight="1">
      <c r="A26" s="99"/>
      <c r="B26" s="55" t="s">
        <v>493</v>
      </c>
      <c r="C26" s="90" t="s">
        <v>496</v>
      </c>
      <c r="D26" s="90"/>
      <c r="E26" s="90"/>
      <c r="F26" s="90"/>
      <c r="G26" s="90"/>
      <c r="H26" s="90"/>
      <c r="I26" s="90"/>
      <c r="J26" s="91" t="s">
        <v>201</v>
      </c>
      <c r="K26" s="91"/>
      <c r="L26" s="56">
        <v>135</v>
      </c>
      <c r="M26" s="57"/>
      <c r="N26" s="57">
        <f t="shared" si="0"/>
        <v>0</v>
      </c>
      <c r="O26" s="90"/>
    </row>
    <row r="27" spans="1:15" ht="31.5" customHeight="1">
      <c r="A27" s="99"/>
      <c r="B27" s="55" t="s">
        <v>494</v>
      </c>
      <c r="C27" s="90" t="s">
        <v>497</v>
      </c>
      <c r="D27" s="90"/>
      <c r="E27" s="90"/>
      <c r="F27" s="90"/>
      <c r="G27" s="90"/>
      <c r="H27" s="90"/>
      <c r="I27" s="90"/>
      <c r="J27" s="91" t="s">
        <v>477</v>
      </c>
      <c r="K27" s="91"/>
      <c r="L27" s="56">
        <v>189</v>
      </c>
      <c r="M27" s="57"/>
      <c r="N27" s="57">
        <f t="shared" si="0"/>
        <v>0</v>
      </c>
      <c r="O27" s="55"/>
    </row>
    <row r="28" spans="1:15" ht="52.5" customHeight="1">
      <c r="A28" s="99"/>
      <c r="B28" s="55" t="s">
        <v>639</v>
      </c>
      <c r="C28" s="103" t="s">
        <v>655</v>
      </c>
      <c r="D28" s="104"/>
      <c r="E28" s="104"/>
      <c r="F28" s="104"/>
      <c r="G28" s="104"/>
      <c r="H28" s="104"/>
      <c r="I28" s="104"/>
      <c r="J28" s="94" t="s">
        <v>590</v>
      </c>
      <c r="K28" s="95"/>
      <c r="L28" s="56">
        <v>599</v>
      </c>
      <c r="M28" s="57"/>
      <c r="N28" s="57">
        <f t="shared" si="0"/>
        <v>0</v>
      </c>
      <c r="O28" s="62"/>
    </row>
    <row r="29" spans="1:15" ht="52.5" customHeight="1">
      <c r="A29" s="99"/>
      <c r="B29" s="55" t="s">
        <v>589</v>
      </c>
      <c r="C29" s="103" t="s">
        <v>656</v>
      </c>
      <c r="D29" s="104"/>
      <c r="E29" s="104"/>
      <c r="F29" s="104"/>
      <c r="G29" s="104"/>
      <c r="H29" s="104"/>
      <c r="I29" s="104"/>
      <c r="J29" s="94" t="s">
        <v>640</v>
      </c>
      <c r="K29" s="95"/>
      <c r="L29" s="56">
        <v>799</v>
      </c>
      <c r="M29" s="57"/>
      <c r="N29" s="57">
        <f t="shared" si="0"/>
        <v>0</v>
      </c>
      <c r="O29" s="62"/>
    </row>
    <row r="30" spans="1:15" ht="52.5" customHeight="1">
      <c r="A30" s="99"/>
      <c r="B30" s="55" t="s">
        <v>654</v>
      </c>
      <c r="C30" s="104" t="s">
        <v>657</v>
      </c>
      <c r="D30" s="104"/>
      <c r="E30" s="104"/>
      <c r="F30" s="104"/>
      <c r="G30" s="104"/>
      <c r="H30" s="104"/>
      <c r="I30" s="104"/>
      <c r="J30" s="91" t="s">
        <v>477</v>
      </c>
      <c r="K30" s="91"/>
      <c r="L30" s="56">
        <v>189</v>
      </c>
      <c r="M30" s="57"/>
      <c r="N30" s="57">
        <f t="shared" si="0"/>
        <v>0</v>
      </c>
      <c r="O30" s="62"/>
    </row>
    <row r="31" spans="1:15" ht="37.5" customHeight="1">
      <c r="A31" s="98" t="s">
        <v>653</v>
      </c>
      <c r="B31" s="55" t="s">
        <v>184</v>
      </c>
      <c r="C31" s="90" t="s">
        <v>333</v>
      </c>
      <c r="D31" s="90"/>
      <c r="E31" s="90"/>
      <c r="F31" s="90"/>
      <c r="G31" s="90"/>
      <c r="H31" s="90"/>
      <c r="I31" s="90"/>
      <c r="J31" s="91" t="s">
        <v>201</v>
      </c>
      <c r="K31" s="91"/>
      <c r="L31" s="56">
        <v>100</v>
      </c>
      <c r="M31" s="57"/>
      <c r="N31" s="57">
        <f t="shared" si="0"/>
        <v>0</v>
      </c>
      <c r="O31" s="57"/>
    </row>
    <row r="32" spans="1:15" ht="55.5" customHeight="1">
      <c r="A32" s="99"/>
      <c r="B32" s="55" t="s">
        <v>202</v>
      </c>
      <c r="C32" s="89" t="s">
        <v>658</v>
      </c>
      <c r="D32" s="90"/>
      <c r="E32" s="90"/>
      <c r="F32" s="90"/>
      <c r="G32" s="90"/>
      <c r="H32" s="90"/>
      <c r="I32" s="90"/>
      <c r="J32" s="91" t="s">
        <v>501</v>
      </c>
      <c r="K32" s="91"/>
      <c r="L32" s="56">
        <v>340</v>
      </c>
      <c r="M32" s="57"/>
      <c r="N32" s="57">
        <f t="shared" si="0"/>
        <v>0</v>
      </c>
      <c r="O32" s="57"/>
    </row>
    <row r="33" spans="1:15" ht="37.5" customHeight="1">
      <c r="A33" s="93" t="s">
        <v>498</v>
      </c>
      <c r="B33" s="93"/>
      <c r="C33" s="93"/>
      <c r="D33" s="93"/>
      <c r="E33" s="93"/>
      <c r="F33" s="93"/>
      <c r="G33" s="93"/>
      <c r="H33" s="93"/>
      <c r="I33" s="93"/>
      <c r="J33" s="93"/>
      <c r="K33" s="92" t="s">
        <v>231</v>
      </c>
      <c r="L33" s="92"/>
      <c r="M33" s="92"/>
      <c r="N33" s="92">
        <f>SUM(N6:N32)</f>
        <v>0</v>
      </c>
      <c r="O33" s="92"/>
    </row>
    <row r="34" spans="1:15" ht="37.5" customHeight="1">
      <c r="A34" s="93" t="s">
        <v>341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</row>
    <row r="35" spans="1:15" ht="147" customHeight="1">
      <c r="A35" s="96" t="s">
        <v>660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</row>
    <row r="36" spans="1:15" ht="147" customHeight="1">
      <c r="A36" s="97" t="s">
        <v>659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</row>
    <row r="37" spans="1:15" ht="53.25" customHeight="1">
      <c r="A37" s="89" t="s">
        <v>684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</row>
    <row r="38" spans="1:15" ht="36.75" customHeight="1">
      <c r="A38" s="89" t="s">
        <v>683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</row>
    <row r="39" spans="1:15" ht="53.25" customHeight="1">
      <c r="A39" s="89" t="s">
        <v>682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</row>
    <row r="40" spans="1:15" ht="72" customHeight="1">
      <c r="A40" s="88" t="s">
        <v>588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</sheetData>
  <sheetProtection/>
  <mergeCells count="82">
    <mergeCell ref="K1:O1"/>
    <mergeCell ref="C28:I28"/>
    <mergeCell ref="C3:H3"/>
    <mergeCell ref="L3:O3"/>
    <mergeCell ref="E2:H2"/>
    <mergeCell ref="I1:J1"/>
    <mergeCell ref="E1:H1"/>
    <mergeCell ref="C20:I20"/>
    <mergeCell ref="J20:K20"/>
    <mergeCell ref="J5:K5"/>
    <mergeCell ref="J9:K9"/>
    <mergeCell ref="C24:I24"/>
    <mergeCell ref="J22:K22"/>
    <mergeCell ref="C21:I21"/>
    <mergeCell ref="J21:K21"/>
    <mergeCell ref="J25:K25"/>
    <mergeCell ref="C26:I26"/>
    <mergeCell ref="A4:O4"/>
    <mergeCell ref="C11:I11"/>
    <mergeCell ref="J14:K14"/>
    <mergeCell ref="J19:K19"/>
    <mergeCell ref="C15:I15"/>
    <mergeCell ref="C32:I32"/>
    <mergeCell ref="C12:I12"/>
    <mergeCell ref="J32:K32"/>
    <mergeCell ref="A16:A20"/>
    <mergeCell ref="A21:A30"/>
    <mergeCell ref="J13:K13"/>
    <mergeCell ref="J16:K16"/>
    <mergeCell ref="C19:I19"/>
    <mergeCell ref="J17:K17"/>
    <mergeCell ref="C14:I14"/>
    <mergeCell ref="C16:I16"/>
    <mergeCell ref="J15:K15"/>
    <mergeCell ref="C13:I13"/>
    <mergeCell ref="C17:I17"/>
    <mergeCell ref="J7:K7"/>
    <mergeCell ref="C10:I10"/>
    <mergeCell ref="J10:K10"/>
    <mergeCell ref="J8:K8"/>
    <mergeCell ref="C9:I9"/>
    <mergeCell ref="J12:K12"/>
    <mergeCell ref="A2:B2"/>
    <mergeCell ref="L2:O2"/>
    <mergeCell ref="A1:D1"/>
    <mergeCell ref="J24:K24"/>
    <mergeCell ref="A6:A15"/>
    <mergeCell ref="A3:B3"/>
    <mergeCell ref="C8:I8"/>
    <mergeCell ref="J23:K23"/>
    <mergeCell ref="J6:K6"/>
    <mergeCell ref="J11:K11"/>
    <mergeCell ref="A31:A32"/>
    <mergeCell ref="C23:I23"/>
    <mergeCell ref="C5:I5"/>
    <mergeCell ref="C31:I31"/>
    <mergeCell ref="C25:I25"/>
    <mergeCell ref="C7:I7"/>
    <mergeCell ref="C6:I6"/>
    <mergeCell ref="C29:I29"/>
    <mergeCell ref="C30:I30"/>
    <mergeCell ref="C22:I22"/>
    <mergeCell ref="J28:K28"/>
    <mergeCell ref="J30:K30"/>
    <mergeCell ref="A38:O38"/>
    <mergeCell ref="A37:O37"/>
    <mergeCell ref="A34:O34"/>
    <mergeCell ref="K33:M33"/>
    <mergeCell ref="J31:K31"/>
    <mergeCell ref="A35:O35"/>
    <mergeCell ref="A36:O36"/>
    <mergeCell ref="J29:K29"/>
    <mergeCell ref="A40:O40"/>
    <mergeCell ref="A39:O39"/>
    <mergeCell ref="C18:I18"/>
    <mergeCell ref="J18:K18"/>
    <mergeCell ref="N33:O33"/>
    <mergeCell ref="A33:J33"/>
    <mergeCell ref="O25:O26"/>
    <mergeCell ref="J26:K26"/>
    <mergeCell ref="C27:I27"/>
    <mergeCell ref="J27:K27"/>
  </mergeCells>
  <conditionalFormatting sqref="A5:C6 M5:O6 B31:C32 J5:J11 J31:J32 B7:C13 J13 B16:C17 B14 J16:J17 M7:N32">
    <cfRule type="cellIs" priority="44" dxfId="28" operator="equal" stopIfTrue="1">
      <formula>0</formula>
    </cfRule>
  </conditionalFormatting>
  <conditionalFormatting sqref="B19:C19 J19">
    <cfRule type="cellIs" priority="35" dxfId="28" operator="equal" stopIfTrue="1">
      <formula>0</formula>
    </cfRule>
  </conditionalFormatting>
  <conditionalFormatting sqref="B21:C21 J21 B24 B27:B28">
    <cfRule type="cellIs" priority="34" dxfId="28" operator="equal" stopIfTrue="1">
      <formula>0</formula>
    </cfRule>
  </conditionalFormatting>
  <conditionalFormatting sqref="B22:C22 J22 B25">
    <cfRule type="cellIs" priority="33" dxfId="28" operator="equal" stopIfTrue="1">
      <formula>0</formula>
    </cfRule>
  </conditionalFormatting>
  <conditionalFormatting sqref="B23:C23 J23 B26">
    <cfRule type="cellIs" priority="32" dxfId="28" operator="equal" stopIfTrue="1">
      <formula>0</formula>
    </cfRule>
  </conditionalFormatting>
  <conditionalFormatting sqref="J17">
    <cfRule type="cellIs" priority="31" dxfId="28" operator="equal" stopIfTrue="1">
      <formula>0</formula>
    </cfRule>
  </conditionalFormatting>
  <conditionalFormatting sqref="J12">
    <cfRule type="cellIs" priority="30" dxfId="28" operator="equal" stopIfTrue="1">
      <formula>0</formula>
    </cfRule>
  </conditionalFormatting>
  <conditionalFormatting sqref="C14">
    <cfRule type="cellIs" priority="28" dxfId="28" operator="equal" stopIfTrue="1">
      <formula>0</formula>
    </cfRule>
  </conditionalFormatting>
  <conditionalFormatting sqref="J14">
    <cfRule type="cellIs" priority="27" dxfId="28" operator="equal" stopIfTrue="1">
      <formula>0</formula>
    </cfRule>
  </conditionalFormatting>
  <conditionalFormatting sqref="B15">
    <cfRule type="cellIs" priority="25" dxfId="28" operator="equal" stopIfTrue="1">
      <formula>0</formula>
    </cfRule>
  </conditionalFormatting>
  <conditionalFormatting sqref="C15">
    <cfRule type="cellIs" priority="24" dxfId="28" operator="equal" stopIfTrue="1">
      <formula>0</formula>
    </cfRule>
  </conditionalFormatting>
  <conditionalFormatting sqref="J15">
    <cfRule type="cellIs" priority="23" dxfId="28" operator="equal" stopIfTrue="1">
      <formula>0</formula>
    </cfRule>
  </conditionalFormatting>
  <conditionalFormatting sqref="C25 J25">
    <cfRule type="cellIs" priority="18" dxfId="28" operator="equal" stopIfTrue="1">
      <formula>0</formula>
    </cfRule>
  </conditionalFormatting>
  <conditionalFormatting sqref="C24">
    <cfRule type="cellIs" priority="19" dxfId="28" operator="equal" stopIfTrue="1">
      <formula>0</formula>
    </cfRule>
  </conditionalFormatting>
  <conditionalFormatting sqref="C26">
    <cfRule type="cellIs" priority="17" dxfId="28" operator="equal" stopIfTrue="1">
      <formula>0</formula>
    </cfRule>
  </conditionalFormatting>
  <conditionalFormatting sqref="C27:C28">
    <cfRule type="cellIs" priority="16" dxfId="28" operator="equal" stopIfTrue="1">
      <formula>0</formula>
    </cfRule>
  </conditionalFormatting>
  <conditionalFormatting sqref="J24">
    <cfRule type="cellIs" priority="15" dxfId="28" operator="equal" stopIfTrue="1">
      <formula>0</formula>
    </cfRule>
  </conditionalFormatting>
  <conditionalFormatting sqref="J26">
    <cfRule type="cellIs" priority="14" dxfId="28" operator="equal" stopIfTrue="1">
      <formula>0</formula>
    </cfRule>
  </conditionalFormatting>
  <conditionalFormatting sqref="J27:J28">
    <cfRule type="cellIs" priority="13" dxfId="28" operator="equal" stopIfTrue="1">
      <formula>0</formula>
    </cfRule>
  </conditionalFormatting>
  <conditionalFormatting sqref="B18:C18 J18">
    <cfRule type="cellIs" priority="11" dxfId="28" operator="equal" stopIfTrue="1">
      <formula>0</formula>
    </cfRule>
  </conditionalFormatting>
  <conditionalFormatting sqref="B30">
    <cfRule type="cellIs" priority="9" dxfId="28" operator="equal" stopIfTrue="1">
      <formula>0</formula>
    </cfRule>
  </conditionalFormatting>
  <conditionalFormatting sqref="C30">
    <cfRule type="cellIs" priority="8" dxfId="28" operator="equal" stopIfTrue="1">
      <formula>0</formula>
    </cfRule>
  </conditionalFormatting>
  <conditionalFormatting sqref="B20:C20 J20">
    <cfRule type="cellIs" priority="5" dxfId="28" operator="equal" stopIfTrue="1">
      <formula>0</formula>
    </cfRule>
  </conditionalFormatting>
  <conditionalFormatting sqref="B29">
    <cfRule type="cellIs" priority="4" dxfId="28" operator="equal" stopIfTrue="1">
      <formula>0</formula>
    </cfRule>
  </conditionalFormatting>
  <conditionalFormatting sqref="C29">
    <cfRule type="cellIs" priority="3" dxfId="28" operator="equal" stopIfTrue="1">
      <formula>0</formula>
    </cfRule>
  </conditionalFormatting>
  <conditionalFormatting sqref="J29">
    <cfRule type="cellIs" priority="2" dxfId="28" operator="equal" stopIfTrue="1">
      <formula>0</formula>
    </cfRule>
  </conditionalFormatting>
  <conditionalFormatting sqref="J30">
    <cfRule type="cellIs" priority="1" dxfId="28" operator="equal" stopIfTrue="1">
      <formula>0</formula>
    </cfRule>
  </conditionalFormatting>
  <printOptions/>
  <pageMargins left="0" right="0" top="0" bottom="0" header="0.31496062992125984" footer="0.31496062992125984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</dc:creator>
  <cp:keywords/>
  <dc:description/>
  <cp:lastModifiedBy>User</cp:lastModifiedBy>
  <cp:lastPrinted>2019-12-09T03:20:08Z</cp:lastPrinted>
  <dcterms:created xsi:type="dcterms:W3CDTF">2019-03-15T04:02:07Z</dcterms:created>
  <dcterms:modified xsi:type="dcterms:W3CDTF">2019-12-09T03:23:30Z</dcterms:modified>
  <cp:category/>
  <cp:version/>
  <cp:contentType/>
  <cp:contentStatus/>
</cp:coreProperties>
</file>